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_cristianini\Desktop\"/>
    </mc:Choice>
  </mc:AlternateContent>
  <xr:revisionPtr revIDLastSave="0" documentId="8_{FBD78E44-6F2C-4669-904D-114A1959CF49}" xr6:coauthVersionLast="47" xr6:coauthVersionMax="47" xr10:uidLastSave="{00000000-0000-0000-0000-000000000000}"/>
  <bookViews>
    <workbookView xWindow="19092" yWindow="-108" windowWidth="23256" windowHeight="12576" xr2:uid="{056295DF-DCF3-4162-A0D7-1FB7E479AEC4}"/>
  </bookViews>
  <sheets>
    <sheet name="OBRAS_CONCLUÍDAS" sheetId="1" r:id="rId1"/>
  </sheets>
  <definedNames>
    <definedName name="_xlnm.Print_Area" localSheetId="0">OBRAS_CONCLUÍDAS!$B$1:$O$38</definedName>
  </definedNames>
  <calcPr calcId="181029" fullCalcOnLoad="1" iterateDelta="1E-4"/>
</workbook>
</file>

<file path=xl/calcChain.xml><?xml version="1.0" encoding="utf-8"?>
<calcChain xmlns="http://schemas.openxmlformats.org/spreadsheetml/2006/main">
  <c r="I34" i="1" l="1"/>
  <c r="K34" i="1" s="1"/>
  <c r="I32" i="1"/>
  <c r="K32" i="1" s="1"/>
  <c r="I28" i="1"/>
  <c r="I24" i="1"/>
  <c r="I23" i="1"/>
  <c r="H23" i="1"/>
  <c r="I22" i="1"/>
  <c r="I19" i="1"/>
  <c r="I16" i="1"/>
  <c r="I15" i="1"/>
  <c r="I13" i="1"/>
  <c r="I12" i="1"/>
  <c r="I11" i="1"/>
  <c r="I10" i="1"/>
  <c r="I9" i="1"/>
  <c r="I8" i="1"/>
  <c r="I7" i="1"/>
  <c r="G6" i="1"/>
  <c r="I6" i="1" s="1"/>
  <c r="K5" i="1"/>
  <c r="K4" i="1"/>
</calcChain>
</file>

<file path=xl/sharedStrings.xml><?xml version="1.0" encoding="utf-8"?>
<sst xmlns="http://schemas.openxmlformats.org/spreadsheetml/2006/main" count="195" uniqueCount="122">
  <si>
    <t>OBRAS EM CONCLUÍDAS</t>
  </si>
  <si>
    <t>OBJETO</t>
  </si>
  <si>
    <t>LICITAÇÃO</t>
  </si>
  <si>
    <t>FORNECEDOR</t>
  </si>
  <si>
    <t>ORDEM DE INÍCIO DO SERVIÇO</t>
  </si>
  <si>
    <t>TOTAL LICITADO</t>
  </si>
  <si>
    <t>TOTAL OFERTADO</t>
  </si>
  <si>
    <t>ADITIVO</t>
  </si>
  <si>
    <t>VALOR PAGO</t>
  </si>
  <si>
    <t>QTDADE MEDIÇÕES</t>
  </si>
  <si>
    <t>PERCENTUAL CONCLUÍDA</t>
  </si>
  <si>
    <t>STATUS</t>
  </si>
  <si>
    <t>PREVISÃO DE CONCLUSÃO</t>
  </si>
  <si>
    <t>CONTRATAÇÃO DE EMPRESA ESPECIALIZADA PARA A EXECUÇÃO DE ESTUDOS GEOTÉCNICOS DE SONDAGEM À PERCUSSÃO (SPT) PARA ELABORAÇÃO DE PROJETOS EXECUTIVOS DE FUNDAÇÃO, DE ACORDO COM A NBR 6484/2020, NO TERRENO ONDE SERÁ CONSTRUÍDA A EMEF JARDIM EUROPA, EM JAHU/SP</t>
  </si>
  <si>
    <t>CE_0019/24</t>
  </si>
  <si>
    <t>GEOISSA ENGENHARIA TOPOGRAFIA E SONDAGENS LTDA</t>
  </si>
  <si>
    <t>-</t>
  </si>
  <si>
    <t>1ª</t>
  </si>
  <si>
    <t>CONCLUÍDA</t>
  </si>
  <si>
    <t>CONTRATAÇÃO DE EMPRESA PARA FORNECIMENTO DE MATERIAL, MÃO DE OBRA E EQUIPAMENTOS NECESSÁRIOS PARA IMPLANTAÇÃO DE CRECHE ESCOLA – PADRÃO FDE, 7 SALAS, NO JARDIM DONA EMÍLIA, JAHU/SP</t>
  </si>
  <si>
    <t>CONCORRÊNCIA PÚBLICA_002/2022</t>
  </si>
  <si>
    <t>KACEL KARAM CURI ENGENHARIA LTDA</t>
  </si>
  <si>
    <t>16ª</t>
  </si>
  <si>
    <t>CONTRATAÇÃO DE EMPRESA ESPECIALIZADA PARA FORNECIMENTO DE MATERIAIS, MÃO DE OBRA E ACESSÓRIOS PARA A REFORMA DO DEPARTAMENTO DE TECNOLOGIA DA INFORMAÇÃO (DTI) DA PREFEITURA DO MUNICIPIO DE JAHU.</t>
  </si>
  <si>
    <t>TP_029/2023</t>
  </si>
  <si>
    <t>AMPLITUDE INFRA-ESTRUTURA E SANEAMENTO LTDA</t>
  </si>
  <si>
    <t>6ª</t>
  </si>
  <si>
    <t>CONTRATAÇÃO DE EMPRESA ESPECIALIZADA PARA FORNECIMENTO DE MATERIAIS, MÃO DE OBRA E ACESSÓRIOS PARA CONTRATAÇÃO DE PROJETO DE PREVENÇÃO E COMBATE A INCÊNDIO PARA O PAÇO MUNICIPAL DE JAHU/SP, JUNTAMENTE COM A APROVAÇÃO DO PROJETO NO CORPO DE BOMBEIROS DO ESTADO DE SÃO PAULO</t>
  </si>
  <si>
    <t>TP_ 030/2023</t>
  </si>
  <si>
    <t>A&amp;F ARQUITETURA E PROJETOS LTDA ME</t>
  </si>
  <si>
    <t>ÚNICA</t>
  </si>
  <si>
    <t>CONTRATAÇÃO DE EMPRESA PARA FORNECIMENTO DE MATERIAL, MÃO DE OBRA E EQUIPAMENTOS NECESSÁRIOS À EXECUÇÃO DE PONTE SOBRE O RIO JAHU (BANHARÃO VELHO), NA CIDADE DE JAHU/SP</t>
  </si>
  <si>
    <t>TP_015/2023</t>
  </si>
  <si>
    <t>AMPLITUDE ENGENHARIA LTDA</t>
  </si>
  <si>
    <t>3ª</t>
  </si>
  <si>
    <t>CONTRATAÇÃO DE EMPRESA PARA FORNECIMENTO DE MATERIAL, MÃO DE OBRA, EQUIPAMENTOS E ACESSÓRIOS NECESSÁRIOS PARA PAVIMENTAÇÃO DE VIAS NO MUNICÍPIO DE JAHU/SP</t>
  </si>
  <si>
    <t>TP_013/2023</t>
  </si>
  <si>
    <t>FORTPAV PAVIMENTAÇÃO E SERVIÇOS LTDA</t>
  </si>
  <si>
    <t>CONTRATAÇÃO DE EMPRESA ESPECIALIZADA PARA FORNECIMENTO DE MATERIAL E MÃO DE OBRA PARA RECAPEAMENTO DE VIAS COM FRESAGEM NO MUNICÍPIO DE JAHU (RUA JOSÉ MASSUCATO)</t>
  </si>
  <si>
    <t>TP_017/2023</t>
  </si>
  <si>
    <t>CONTRATAÇÃO DE EMPRESA PARA FORNECIMENTO DE MATERIAL E MÃO DE OBRA PARA EXECUÇÃO DO RECAPEAMENTO DO JARDIM ORLANDO OMETTO, NO MUNICÍPIO DE JAHU/SP</t>
  </si>
  <si>
    <t>TP_006/2023</t>
  </si>
  <si>
    <t>GILIOLI INFRAESTRUTURA LTDA S/A</t>
  </si>
  <si>
    <t>CONTRATAÇÃO DE EMPRESA ESPECIALIZADA PARA LEVANTAMENTO CADASTRAL, ELABORAÇÃO DE PROJETO ARQUITETÔNICO E DESENVOLVIMENTO E APROVAÇÃO DE PROJETO DE PREVENÇÃO E COMBATE A INCÊNDIOS DO CENTRO POP DE JAHU/SP</t>
  </si>
  <si>
    <t>TP_ 001/2024</t>
  </si>
  <si>
    <t>EXTINFLAM SERVIÇOS CONTRA INCÊNDIO LTDA</t>
  </si>
  <si>
    <t>CONTRATAÇÃO DE EMPRESA ESPECIALIZADA PARA FORNECIMENTO DE MATERIAL, MÃO DE OBRA E EQUIPAMENTOS NECESSÁRIOS AO PROLONGAMENTO DA AVENIDA PAULO PACHECO FILHO, JARDIM CONDE DO PINHAL I, JAHU/SP</t>
  </si>
  <si>
    <t>TP_ 022/2023</t>
  </si>
  <si>
    <t>FADINI CONSTRUÇÕES EIRELI</t>
  </si>
  <si>
    <t>2ª</t>
  </si>
  <si>
    <t>CONTRATAÇÃO DE EMPRESA ESPECIALIZADA PARA FORNECIMENTO DE MATERIAIS, EQUIPAMENTOS, MÃO DE OBRA E ACESSÓRIOS PARA A REFORMA DA COBERTURA DO POUPATEMPO, EM JAHU/SP</t>
  </si>
  <si>
    <t>CONCORRÊNCIA PÚBLICA 003/2024</t>
  </si>
  <si>
    <t>CONSTRUTORA BECAU LTDA</t>
  </si>
  <si>
    <t>CONTRATAÇÃO DE EMPRESA ESPECIALIZADA PARA ELABORAÇÃO DE PROJETO EXECUTIVO, CRONOGRAMA E ORÇAMENTO DA UNIDADE ESCOLAR CMEI PROCOPIO DE LIMA – VILA RIBEIRO, NO MUNICÍPIO DE JAHU</t>
  </si>
  <si>
    <t>Tomada de Preços n.° 001/2023</t>
  </si>
  <si>
    <t>CONSFORTE ENGENHARIA E CONSTRUÇÕES LTDA</t>
  </si>
  <si>
    <t>CONTRATAÇÃO DE EMPRESA PARA REALIZAÇÃO DOS PROJETOS DE PREVENÇÃO E COMBATE À INCÊNDIOS DOS IMÓVEIS DO MUNICÍPIO DE JAHU, UTILIZADOS COMO DAS UNIDADES ESCOLARES DA REDE MUNICIPAL, PELA SECRETARIA DE EDUCAÇÃO DO MUNICÍPIO DE JAHU</t>
  </si>
  <si>
    <t>TP_ 011/2023</t>
  </si>
  <si>
    <t>DLM ENGENHARIA E ARQUITETURA LTDA</t>
  </si>
  <si>
    <t>CONTRATAÇÃO DE EMPRESA ESPECIALIZADA PARA O FORNECIMENTO DE MATERIAL, MÃO DE OBRA, EQUIPAMENTOS E ACESSÓRIOS NECESSÁRIOS PARA REFORMA DO ESTÁDIO MUNICIPAL COMANDANTE JOÃO RIBEIRO DE BARROS, NO MUNICÍPIO DE JAHU/SP</t>
  </si>
  <si>
    <t>TP_ 004-REP-2/2023</t>
  </si>
  <si>
    <t>7ª</t>
  </si>
  <si>
    <t>SANÇÕES APLICADAS</t>
  </si>
  <si>
    <t>CONTRATAÇÃO DE EMPRESA PARA FORNECIMENTO DE MATERAIS, MÃO DE OBRA, EQUIPAMENTOS E ACESSÓRIOS PARA EXECUÇÃO COMPLETA DOS SISTEMAS DE PREVENÇÃO E COMBATE A INCÊNDIOS DAS UNIDADES ESCOLARES COM ÁREA INFERIOR A 750 M² E OBTENÇÃO DO AUTO DE VISTORIA (AVCB) E CERTIFICADO DE LICENCIAMENTO (CLCB) JUNTO AO CORPO DE BOMBEIROS DO ESTADO DE SÃO PAULO</t>
  </si>
  <si>
    <t>TP_ 019/2023</t>
  </si>
  <si>
    <t>NILTON COSTA ENGENHARIA CIVIL LTDA</t>
  </si>
  <si>
    <t>5ª</t>
  </si>
  <si>
    <t>100%</t>
  </si>
  <si>
    <t>15/04/2025</t>
  </si>
  <si>
    <t>CONTRATAÇÃO DE EMPRESA ESPECIALIZADA PARA FORNECIMENTO DE MATERIAIS, EQUIPAMENTOS, MÃO DE OBRA E ACESSÓRIOS PARA A REFORMA DA COBERTURA DO TIRO DE GUERRA, EM JAHU/SP.</t>
  </si>
  <si>
    <t>CE_015/2024</t>
  </si>
  <si>
    <t>FLANT CONSTRUTORA LTDA</t>
  </si>
  <si>
    <t>02/04/2025</t>
  </si>
  <si>
    <t>CONTRATAÇÃO DE EMPRESA ESPECIALIZADA PARA FORNECIMENTO DE MATERIAL, MÃO DE OBRA E EQUIPAMENTOS PARA A EXECUÇÃO DE PISO ELEVADO E SERVIÇOS COMPLEMENTARES NO DEPARTAMENTO DE TECNOLOGIA DA INFORMAÇÃO DA PREFEITURA MUNICIPAL DE JAHU/SP</t>
  </si>
  <si>
    <t>CE_020/2024</t>
  </si>
  <si>
    <t>ADLER FUST COMERCIAL LTDA</t>
  </si>
  <si>
    <t>13/05/2025</t>
  </si>
  <si>
    <t>CONTRATAÇÃO DE EMPRESA PARA FORNECIMENTO DE MATERIAL, MÃO DE OBRA EQUIPAMENTOS E ACESSÓRIOS NECESSÁRIOS PARA PAVIMENTAÇÃO DE VIAS NO MUNICÍPIO DE JAHU /SP – NOSSA RUA</t>
  </si>
  <si>
    <t>TP_ 012/2023</t>
  </si>
  <si>
    <t>DALPINO TERRAPLENAGEM LTDA</t>
  </si>
  <si>
    <t>11/10/2024</t>
  </si>
  <si>
    <t>CONTRATAÇÃO DE EMPRESA ESPECIALIZADA PARA FORNECIMENTO DE MATERIAIS, EQUIPAMENTOS, MÃO DE OBRA E ACESSÓRIOS NECESSÁRIOS PARA IMPLANTAÇÃO DE ACADEMIA AO AR LIVRE NA REGIÃO DO BAIRRO RESIDENCIAL FREI GALVÃO, EM JAHU/SP</t>
  </si>
  <si>
    <t>TP_028/2023</t>
  </si>
  <si>
    <t>CONTRATAÇÃO DE EMPRESA PARA FORNECIMENTO DE MATERIAL, MÃO DE OBRA E EQUIPAMENTOS NECESSÁRIOS À EXECUÇÃO DE REFORMA E AMPLIAÇÃO DO GINÁSIO DE ESPORTES DOUTOR NEVES, NO MUNICÍPIO DE JAHU/SP</t>
  </si>
  <si>
    <t>TP_010/2023</t>
  </si>
  <si>
    <t>ACASI CONSTRUTORA LTDA</t>
  </si>
  <si>
    <t>8ª</t>
  </si>
  <si>
    <t>CONTRATAÇÃO DE EMPRESA ESPECIALIZADA PARA FORNECIMENTO DE MATERIAIS, MÃO DE OBRA E EQUIPAMENTOS NECESSÁRIOS PARA IMPLANTAÇÃO DE PARQUE INFANTIL NO BAIRRO JARDIM ORLANDO OMETTO II – JAHU/SP</t>
  </si>
  <si>
    <t>TP_037/2023</t>
  </si>
  <si>
    <t>CONTRATAÇÃO DE EMPRESA ESPECIALIZADA PARA FORNECIMENTO DE MATERIAIS, EQUIPAMENTOS, MÃO DE OBRA E ACESSÓRIOS PARA IMPLANTAÇÃO DE COZINHA PEDAGÓGICA NA EMEF PROFª NORMA BOTELHO EM JAHU/SP</t>
  </si>
  <si>
    <t>TP_039/2023</t>
  </si>
  <si>
    <t>FIPE ENGENHARIA LTDA.</t>
  </si>
  <si>
    <t>CONTRATAÇÃO DE EMPRESA PARA FORNECIMENTO DE MATERIAL, MÃO DE OBRA E EQUIPAMENTOS NECESSÁRIOS PARA IMPLANTAÇÃO DE PARQUE INFANFIL NO JARDIM JOÃO BALAN II, NO MUNICÍPIO DE JAHU</t>
  </si>
  <si>
    <t>TP_014/2023</t>
  </si>
  <si>
    <t>PANTACULO CONSTRUCOES CIVIL E COMERCIO LTDA</t>
  </si>
  <si>
    <t>CONTRATAÇÃO DE EMPRESA PARA FORNECIMENTO DE MATERIAL, MÃO DE OBRA E EQUIPAMENTOS NECESSÁRIOS PARA IMPLANTAÇÃO DE PARQUE INFANFIL NO JARDIM ITATIAIA, NO MUNICÍPIO DE JAHU</t>
  </si>
  <si>
    <t>TP_008/2023</t>
  </si>
  <si>
    <t>CONTRATAÇÃO DE EMPRESA ESPECIALIZADA PARA FORNECIMENTO DE MATERIAIS, EQUIPAMENTOS, MÃO DE OBRA E ACESSÓRIOS PARA CONSTRUÇÃO DE HORTA MUNICIPAL EM JAHU/SP</t>
  </si>
  <si>
    <t>TP_043/2023</t>
  </si>
  <si>
    <t>TP_042/2023</t>
  </si>
  <si>
    <t>CONTRATAÇÃO DE EMPRESA ESPECIALIZADA PARA FORNECIMENTO DE MATERIAL, MÃO DE OBRA E EQUIPAMENTOS NECESSÁRIOS PARA REFORMA, MAUTENÇÃO E ACESSIBILIDADE DOS BANHEIROS DO TERMINAL RODOVIÁRIO URBANO DE JAHU</t>
  </si>
  <si>
    <t>TP_021/2023</t>
  </si>
  <si>
    <t>GABRIEL FELIX SILVA CONSTRUÇÃO</t>
  </si>
  <si>
    <t>REFORMA DOS SANITÁRIOS PÚBLICOS DA PRAÇA ARRIGO CARINHATO SITUADA NA RUA HUMBERTO RINALDI, DISTRITO DE POUSO ALEGRE, JAHU-SP</t>
  </si>
  <si>
    <t>TP_027/2023</t>
  </si>
  <si>
    <t>PREVEN OBRAS E SOLUÇÕES EM ENGENHARIA</t>
  </si>
  <si>
    <t>CONTRATAÇÃO DE EMPRESA PARA FORNECIMENTO DE MATERIAL, MÃO DE OBRA E EQUIPAMENTOS NECESSÁRIOS PARA ADAPTAÇÕES DE ACESSIBILIDADE E INSTALAÇÃO DE ELEVADOR NO ANEXO DO FÓRUM DA COMARCA DE JAHU</t>
  </si>
  <si>
    <t>TP_009/2023</t>
  </si>
  <si>
    <t>WALP CONSTRUCOES E COMERCIO LTDA</t>
  </si>
  <si>
    <t>4ª</t>
  </si>
  <si>
    <t>CONCLUÍDA, AGUARDANDO PAGAMENTO</t>
  </si>
  <si>
    <t>CONTRATAÇÃO DE EMPRESA PARA FORNECIMENTO DE MATERIAL, MÃO DE OBRA E EQUIPAMENTOS NECESSÁRIOS PARA EXECUÇÃO DO PROLONGAMENTO DA AVENIDA ANTÔNIO DE ALMEIDA PACHECO, NO MUNICÍPIO DE JAHU</t>
  </si>
  <si>
    <t>TP_013/2022</t>
  </si>
  <si>
    <t>R$ 2.987.668,77</t>
  </si>
  <si>
    <t>R$ 2.985.565,17</t>
  </si>
  <si>
    <t>CONCLUÍDA, AGUARDANDO PAGAMENTO DA ÚLTIMA MEDIÇÃO</t>
  </si>
  <si>
    <t>CONTRATAÇÃO DE EMPRESA ESPECIALIZADA PARA FORNECIMENTO DE MATERIAIS, MÃO DE OBRA E EQUIPAMENTOS NECESSÁRIOS PARA EXECUÇÃO DO PROJETO DE ILUMINAÇÃO DA PRAÇA POLIESPORTIVA DO JARDIM BELA VISTA NO MUNICIPIO DE JAHU/SP</t>
  </si>
  <si>
    <t>CE_006/2024</t>
  </si>
  <si>
    <t>MILECOM TELECOMUNICAÇÕES LTDA EPP</t>
  </si>
  <si>
    <t>RECEBIDA PROVISÓRIAMENTE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</si>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</sst>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16]General"/>
    <numFmt numFmtId="165" formatCode="&quot;R$ &quot;#,##0.00;[Red]&quot;R$ &quot;#,##0.00"/>
    <numFmt numFmtId="166" formatCode="[$-416]d/m/yy"/>
    <numFmt numFmtId="167" formatCode="[$R$-416]&quot; &quot;#,##0.00;[Red]&quot;-&quot;[$R$-416]&quot; &quot;#,##0.00"/>
    <numFmt numFmtId="168" formatCode="[$R$-416]&quot; &quot;#,##0.00;&quot;-&quot;[$R$-416]&quot; &quot;#,##0.00"/>
    <numFmt numFmtId="169" formatCode="[$R$-416]&quot; &quot;#,##0.00&quot; &quot;;&quot;-&quot;[$R$-416]&quot; &quot;#,##0.00&quot; &quot;;[$R$-416]&quot; -&quot;00&quot; &quot;;@&quot; &quot;"/>
    <numFmt numFmtId="170" formatCode="[$-416]0.00%"/>
    <numFmt numFmtId="171" formatCode="&quot; R$ &quot;#,##0.00&quot; &quot;;&quot;-R$ &quot;#,##0.00&quot; &quot;;&quot; R$ -&quot;#&quot; &quot;;@&quot; &quot;"/>
    <numFmt numFmtId="172" formatCode="[$-416]0%"/>
    <numFmt numFmtId="173" formatCode="#,##0.00&quot; &quot;;&quot; (&quot;#,##0.00&quot;)&quot;;&quot;-&quot;#&quot; &quot;;@&quot; &quot;"/>
  </numFmts>
  <fonts count="11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rgb="FF000000"/>
      <name val="Arial1"/>
    </font>
    <font>
      <b/>
      <sz val="12"/>
      <color rgb="FF000000"/>
      <name val="Arial1"/>
    </font>
    <font>
      <sz val="12"/>
      <color rgb="FF993366"/>
      <name val="Arial1"/>
    </font>
    <font>
      <sz val="12"/>
      <color rgb="FF000000"/>
      <name val="Arial11"/>
    </font>
    <font>
      <b/>
      <sz val="12"/>
      <color rgb="FFCE181E"/>
      <name val="Arial1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6E6FF"/>
        <bgColor rgb="FFE6E6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9" fontId="1" fillId="0" borderId="0"/>
    <xf numFmtId="9" fontId="1" fillId="0" borderId="0"/>
    <xf numFmtId="171" fontId="2" fillId="0" borderId="0"/>
    <xf numFmtId="164" fontId="2" fillId="0" borderId="0"/>
    <xf numFmtId="164" fontId="3" fillId="0" borderId="0"/>
    <xf numFmtId="172" fontId="2" fillId="0" borderId="0"/>
    <xf numFmtId="173" fontId="1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7" fontId="5" fillId="0" borderId="0"/>
  </cellStyleXfs>
  <cellXfs count="57">
    <xf numFmtId="0" fontId="0" fillId="0" borderId="0" xfId="0"/>
    <xf numFmtId="164" fontId="6" fillId="0" borderId="0" xfId="4" applyFont="1" applyFill="1" applyAlignment="1" applyProtection="1"/>
    <xf numFmtId="0" fontId="6" fillId="0" borderId="0" xfId="0" applyFont="1"/>
    <xf numFmtId="164" fontId="7" fillId="3" borderId="2" xfId="4" applyFont="1" applyFill="1" applyBorder="1" applyAlignment="1" applyProtection="1">
      <alignment horizontal="center" vertical="center"/>
    </xf>
    <xf numFmtId="164" fontId="7" fillId="3" borderId="2" xfId="4" applyFont="1" applyFill="1" applyBorder="1" applyAlignment="1" applyProtection="1">
      <alignment horizontal="center" vertical="center" wrapText="1"/>
    </xf>
    <xf numFmtId="164" fontId="6" fillId="0" borderId="0" xfId="4" applyFont="1" applyFill="1" applyAlignment="1" applyProtection="1">
      <alignment horizontal="center"/>
    </xf>
    <xf numFmtId="49" fontId="6" fillId="4" borderId="2" xfId="4" applyNumberFormat="1" applyFont="1" applyFill="1" applyBorder="1" applyAlignment="1" applyProtection="1">
      <alignment horizontal="justify" vertical="center" wrapText="1"/>
    </xf>
    <xf numFmtId="164" fontId="6" fillId="4" borderId="0" xfId="4" applyFont="1" applyFill="1" applyAlignment="1" applyProtection="1">
      <alignment horizontal="center" vertical="center"/>
    </xf>
    <xf numFmtId="49" fontId="6" fillId="4" borderId="2" xfId="4" applyNumberFormat="1" applyFont="1" applyFill="1" applyBorder="1" applyAlignment="1" applyProtection="1">
      <alignment horizontal="center" vertical="center" wrapText="1"/>
    </xf>
    <xf numFmtId="166" fontId="6" fillId="4" borderId="2" xfId="4" applyNumberFormat="1" applyFont="1" applyFill="1" applyBorder="1" applyAlignment="1" applyProtection="1">
      <alignment horizontal="center" vertical="center"/>
    </xf>
    <xf numFmtId="167" fontId="6" fillId="4" borderId="2" xfId="4" applyNumberFormat="1" applyFont="1" applyFill="1" applyBorder="1" applyAlignment="1" applyProtection="1">
      <alignment horizontal="center" vertical="center" wrapText="1"/>
    </xf>
    <xf numFmtId="164" fontId="6" fillId="4" borderId="2" xfId="4" applyFont="1" applyFill="1" applyBorder="1" applyAlignment="1" applyProtection="1">
      <alignment horizontal="center" vertical="center"/>
    </xf>
    <xf numFmtId="170" fontId="6" fillId="4" borderId="2" xfId="4" applyNumberFormat="1" applyFont="1" applyFill="1" applyBorder="1" applyAlignment="1" applyProtection="1">
      <alignment horizontal="center" vertical="center" wrapText="1"/>
    </xf>
    <xf numFmtId="49" fontId="8" fillId="4" borderId="2" xfId="4" applyNumberFormat="1" applyFont="1" applyFill="1" applyBorder="1" applyAlignment="1" applyProtection="1">
      <alignment horizontal="center" vertical="center" wrapText="1"/>
    </xf>
    <xf numFmtId="166" fontId="6" fillId="4" borderId="2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49" fontId="6" fillId="0" borderId="2" xfId="4" applyNumberFormat="1" applyFont="1" applyFill="1" applyBorder="1" applyAlignment="1" applyProtection="1">
      <alignment horizontal="justify" vertical="center" wrapText="1"/>
    </xf>
    <xf numFmtId="49" fontId="6" fillId="0" borderId="2" xfId="4" applyNumberFormat="1" applyFont="1" applyFill="1" applyBorder="1" applyAlignment="1" applyProtection="1">
      <alignment horizontal="center" vertical="center" wrapText="1"/>
    </xf>
    <xf numFmtId="166" fontId="6" fillId="0" borderId="2" xfId="4" applyNumberFormat="1" applyFont="1" applyFill="1" applyBorder="1" applyAlignment="1" applyProtection="1">
      <alignment horizontal="center" vertical="center" wrapText="1"/>
    </xf>
    <xf numFmtId="167" fontId="6" fillId="0" borderId="2" xfId="4" applyNumberFormat="1" applyFont="1" applyFill="1" applyBorder="1" applyAlignment="1" applyProtection="1">
      <alignment horizontal="center" vertical="center" wrapText="1"/>
    </xf>
    <xf numFmtId="168" fontId="6" fillId="4" borderId="2" xfId="4" applyNumberFormat="1" applyFont="1" applyFill="1" applyBorder="1" applyAlignment="1" applyProtection="1">
      <alignment horizontal="center" vertical="center" wrapText="1"/>
    </xf>
    <xf numFmtId="164" fontId="6" fillId="4" borderId="2" xfId="4" applyFont="1" applyFill="1" applyBorder="1" applyAlignment="1" applyProtection="1">
      <alignment horizontal="center" vertical="center" wrapText="1"/>
    </xf>
    <xf numFmtId="164" fontId="6" fillId="0" borderId="2" xfId="4" applyFont="1" applyFill="1" applyBorder="1" applyAlignment="1" applyProtection="1">
      <alignment horizontal="center" vertical="center" wrapText="1"/>
    </xf>
    <xf numFmtId="165" fontId="6" fillId="4" borderId="2" xfId="7" applyNumberFormat="1" applyFont="1" applyFill="1" applyBorder="1" applyAlignment="1" applyProtection="1">
      <alignment horizontal="center" vertical="center"/>
    </xf>
    <xf numFmtId="164" fontId="6" fillId="4" borderId="0" xfId="4" applyFont="1" applyFill="1" applyAlignment="1" applyProtection="1">
      <alignment horizontal="center"/>
    </xf>
    <xf numFmtId="164" fontId="6" fillId="4" borderId="0" xfId="4" applyFont="1" applyFill="1" applyAlignment="1" applyProtection="1"/>
    <xf numFmtId="0" fontId="6" fillId="4" borderId="0" xfId="0" applyFont="1" applyFill="1"/>
    <xf numFmtId="49" fontId="6" fillId="0" borderId="3" xfId="4" applyNumberFormat="1" applyFont="1" applyFill="1" applyBorder="1" applyAlignment="1" applyProtection="1">
      <alignment horizontal="justify" vertical="center" wrapText="1"/>
    </xf>
    <xf numFmtId="49" fontId="6" fillId="0" borderId="3" xfId="4" applyNumberFormat="1" applyFont="1" applyFill="1" applyBorder="1" applyAlignment="1" applyProtection="1">
      <alignment horizontal="center" vertical="center" wrapText="1"/>
    </xf>
    <xf numFmtId="166" fontId="6" fillId="0" borderId="3" xfId="4" applyNumberFormat="1" applyFont="1" applyFill="1" applyBorder="1" applyAlignment="1" applyProtection="1">
      <alignment horizontal="center" vertical="center" wrapText="1"/>
    </xf>
    <xf numFmtId="167" fontId="6" fillId="0" borderId="3" xfId="4" applyNumberFormat="1" applyFont="1" applyFill="1" applyBorder="1" applyAlignment="1" applyProtection="1">
      <alignment horizontal="center" vertical="center" wrapText="1"/>
    </xf>
    <xf numFmtId="164" fontId="6" fillId="0" borderId="3" xfId="4" applyFont="1" applyFill="1" applyBorder="1" applyAlignment="1" applyProtection="1">
      <alignment horizontal="center" vertical="center" wrapText="1"/>
    </xf>
    <xf numFmtId="170" fontId="6" fillId="0" borderId="3" xfId="4" applyNumberFormat="1" applyFont="1" applyFill="1" applyBorder="1" applyAlignment="1" applyProtection="1">
      <alignment horizontal="center" vertical="center" wrapText="1"/>
    </xf>
    <xf numFmtId="49" fontId="8" fillId="4" borderId="3" xfId="4" applyNumberFormat="1" applyFont="1" applyFill="1" applyBorder="1" applyAlignment="1" applyProtection="1">
      <alignment horizontal="center" vertical="center" wrapText="1"/>
    </xf>
    <xf numFmtId="49" fontId="9" fillId="4" borderId="2" xfId="4" applyNumberFormat="1" applyFont="1" applyFill="1" applyBorder="1" applyAlignment="1" applyProtection="1">
      <alignment horizontal="justify" vertical="center" wrapText="1"/>
    </xf>
    <xf numFmtId="49" fontId="9" fillId="4" borderId="2" xfId="4" applyNumberFormat="1" applyFont="1" applyFill="1" applyBorder="1" applyAlignment="1" applyProtection="1">
      <alignment horizontal="center" vertical="center" wrapText="1"/>
    </xf>
    <xf numFmtId="166" fontId="9" fillId="4" borderId="2" xfId="4" applyNumberFormat="1" applyFont="1" applyFill="1" applyBorder="1" applyAlignment="1" applyProtection="1">
      <alignment horizontal="center" vertical="center" wrapText="1"/>
    </xf>
    <xf numFmtId="167" fontId="9" fillId="4" borderId="2" xfId="4" applyNumberFormat="1" applyFont="1" applyFill="1" applyBorder="1" applyAlignment="1" applyProtection="1">
      <alignment horizontal="center" vertical="center" wrapText="1"/>
    </xf>
    <xf numFmtId="164" fontId="9" fillId="4" borderId="2" xfId="4" applyFont="1" applyFill="1" applyBorder="1" applyAlignment="1" applyProtection="1">
      <alignment horizontal="center" vertical="center" wrapText="1"/>
    </xf>
    <xf numFmtId="170" fontId="9" fillId="4" borderId="2" xfId="4" applyNumberFormat="1" applyFont="1" applyFill="1" applyBorder="1" applyAlignment="1" applyProtection="1">
      <alignment horizontal="center" vertical="center" wrapText="1"/>
    </xf>
    <xf numFmtId="49" fontId="10" fillId="4" borderId="2" xfId="4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49" fontId="9" fillId="0" borderId="4" xfId="4" applyNumberFormat="1" applyFont="1" applyFill="1" applyBorder="1" applyAlignment="1" applyProtection="1">
      <alignment horizontal="justify" vertical="center" wrapText="1"/>
    </xf>
    <xf numFmtId="49" fontId="9" fillId="0" borderId="2" xfId="4" applyNumberFormat="1" applyFont="1" applyFill="1" applyBorder="1" applyAlignment="1" applyProtection="1">
      <alignment horizontal="left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166" fontId="9" fillId="0" borderId="2" xfId="4" applyNumberFormat="1" applyFont="1" applyFill="1" applyBorder="1" applyAlignment="1" applyProtection="1">
      <alignment horizontal="center" vertical="center" wrapText="1"/>
    </xf>
    <xf numFmtId="14" fontId="9" fillId="0" borderId="2" xfId="4" applyNumberFormat="1" applyFont="1" applyFill="1" applyBorder="1" applyAlignment="1" applyProtection="1">
      <alignment horizontal="center" vertical="center" wrapText="1"/>
    </xf>
    <xf numFmtId="167" fontId="9" fillId="0" borderId="2" xfId="4" applyNumberFormat="1" applyFont="1" applyFill="1" applyBorder="1" applyAlignment="1" applyProtection="1">
      <alignment horizontal="center" vertical="center" wrapText="1"/>
    </xf>
    <xf numFmtId="169" fontId="9" fillId="4" borderId="2" xfId="1" applyFont="1" applyFill="1" applyBorder="1" applyAlignment="1" applyProtection="1">
      <alignment horizontal="center" vertical="center" wrapText="1"/>
    </xf>
    <xf numFmtId="169" fontId="1" fillId="0" borderId="2" xfId="1" applyFill="1" applyBorder="1" applyAlignment="1" applyProtection="1">
      <alignment horizontal="center" vertical="center"/>
    </xf>
    <xf numFmtId="170" fontId="6" fillId="0" borderId="2" xfId="4" applyNumberFormat="1" applyFont="1" applyFill="1" applyBorder="1" applyAlignment="1" applyProtection="1">
      <alignment horizontal="center" vertical="center" wrapText="1"/>
    </xf>
    <xf numFmtId="49" fontId="9" fillId="0" borderId="0" xfId="4" applyNumberFormat="1" applyFont="1" applyFill="1" applyAlignment="1" applyProtection="1">
      <alignment horizontal="justify" vertical="center" wrapText="1"/>
    </xf>
    <xf numFmtId="14" fontId="6" fillId="0" borderId="2" xfId="4" applyNumberFormat="1" applyFont="1" applyFill="1" applyBorder="1" applyAlignment="1" applyProtection="1">
      <alignment horizontal="center" vertical="center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167" fontId="6" fillId="4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164" fontId="7" fillId="2" borderId="2" xfId="4" applyFont="1" applyFill="1" applyBorder="1" applyAlignment="1" applyProtection="1">
      <alignment horizontal="center"/>
    </xf>
  </cellXfs>
  <cellStyles count="12">
    <cellStyle name="Excel Built-in Currency" xfId="3" xr:uid="{76D48D72-7CA9-4608-B7F4-4FBD59825C11}"/>
    <cellStyle name="Excel Built-in Normal" xfId="4" xr:uid="{BD5ECDD8-7043-411B-90E2-2780D0A98C2A}"/>
    <cellStyle name="Excel Built-in Normal 1" xfId="5" xr:uid="{3A1BEFFC-C869-4D0A-B66F-FA2923D4D2A3}"/>
    <cellStyle name="Excel Built-in Percent" xfId="6" xr:uid="{88E58BD6-26F1-4905-BFED-1D6AD999724E}"/>
    <cellStyle name="Excel_BuiltIn_Comma" xfId="7" xr:uid="{C43CFFD5-1FAB-4F5C-8AEC-4F4C646C73E3}"/>
    <cellStyle name="Heading" xfId="8" xr:uid="{2C30FFA5-287F-4ABD-BD26-30280F555D14}"/>
    <cellStyle name="Heading1" xfId="9" xr:uid="{0A9BE9AB-2BC2-437D-A2D9-8215EE8E7DDF}"/>
    <cellStyle name="Moeda" xfId="1" builtinId="4" customBuiltin="1"/>
    <cellStyle name="Normal" xfId="0" builtinId="0" customBuiltin="1"/>
    <cellStyle name="Porcentagem" xfId="2" builtinId="5" customBuiltin="1"/>
    <cellStyle name="Result" xfId="10" xr:uid="{3BE4856C-C5E8-4761-AE95-82A4514F26F9}"/>
    <cellStyle name="Result2" xfId="11" xr:uid="{03277DBA-B670-453F-BC7E-04F9E571E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04719" y="752040"/>
    <xdr:ext cx="6429960" cy="1383840"/>
    <xdr:pic>
      <xdr:nvPicPr>
        <xdr:cNvPr id="2" name="Figura 1">
          <a:extLst>
            <a:ext uri="{FF2B5EF4-FFF2-40B4-BE49-F238E27FC236}">
              <a16:creationId xmlns:a16="http://schemas.microsoft.com/office/drawing/2014/main" id="{CDD537F8-B978-E65B-2BB2-18F5E71ED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804719" y="752040"/>
          <a:ext cx="6429960" cy="1383840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8502-6FDD-4157-B02A-D92EB46C5483}">
  <dimension ref="A1:XFD41"/>
  <sheetViews>
    <sheetView tabSelected="1" workbookViewId="0"/>
  </sheetViews>
  <sheetFormatPr defaultRowHeight="15.2"/>
  <cols>
    <col min="1" max="1" width="3.625" style="1" customWidth="1"/>
    <col min="2" max="2" width="51" style="1" customWidth="1"/>
    <col min="3" max="3" width="19.5" style="1" customWidth="1"/>
    <col min="4" max="4" width="26.875" style="5" customWidth="1"/>
    <col min="5" max="5" width="16.5" style="1" customWidth="1"/>
    <col min="6" max="6" width="18.75" style="5" customWidth="1"/>
    <col min="7" max="7" width="19.5" style="1" customWidth="1"/>
    <col min="8" max="8" width="19.875" style="1" customWidth="1"/>
    <col min="9" max="9" width="21.5" style="1" customWidth="1"/>
    <col min="10" max="10" width="15" style="1" customWidth="1"/>
    <col min="11" max="11" width="14.125" style="1" customWidth="1"/>
    <col min="12" max="12" width="21.625" style="1" customWidth="1"/>
    <col min="13" max="13" width="15.625" style="1" customWidth="1"/>
    <col min="14" max="996" width="8.125" style="1" customWidth="1"/>
    <col min="997" max="1005" width="8.125" style="2" customWidth="1"/>
    <col min="1006" max="1012" width="8.125" customWidth="1"/>
    <col min="1013" max="1013" width="9" customWidth="1"/>
    <col min="1014" max="1023" width="8.125" customWidth="1"/>
    <col min="1024" max="1024" width="9" customWidth="1"/>
  </cols>
  <sheetData>
    <row r="1" spans="1:1007" ht="197.65" customHeight="1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007" ht="15.7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007" ht="43.15" customHeight="1"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007" ht="105">
      <c r="A4" s="5">
        <v>7</v>
      </c>
      <c r="B4" s="6" t="s">
        <v>13</v>
      </c>
      <c r="C4" s="7" t="s">
        <v>14</v>
      </c>
      <c r="D4" s="8" t="s">
        <v>15</v>
      </c>
      <c r="E4" s="9">
        <v>45609</v>
      </c>
      <c r="F4" s="10">
        <v>8933.33</v>
      </c>
      <c r="G4" s="10">
        <v>7300</v>
      </c>
      <c r="H4" s="10" t="s">
        <v>16</v>
      </c>
      <c r="I4" s="10">
        <v>7300</v>
      </c>
      <c r="J4" s="11" t="s">
        <v>17</v>
      </c>
      <c r="K4" s="12">
        <f>I4/G4</f>
        <v>1</v>
      </c>
      <c r="L4" s="13" t="s">
        <v>18</v>
      </c>
      <c r="M4" s="14">
        <v>45622</v>
      </c>
      <c r="ALI4" s="1"/>
      <c r="ALJ4" s="1"/>
      <c r="ALK4" s="1"/>
      <c r="ALL4" s="1"/>
      <c r="ALM4" s="1"/>
      <c r="ALN4" s="15"/>
      <c r="ALO4" s="15"/>
      <c r="ALP4" s="15"/>
      <c r="ALQ4" s="15"/>
      <c r="ALR4" s="15"/>
      <c r="ALS4" s="15"/>
    </row>
    <row r="5" spans="1:1007" ht="75">
      <c r="A5" s="5">
        <v>1</v>
      </c>
      <c r="B5" s="16" t="s">
        <v>19</v>
      </c>
      <c r="C5" s="17" t="s">
        <v>20</v>
      </c>
      <c r="D5" s="17" t="s">
        <v>21</v>
      </c>
      <c r="E5" s="18">
        <v>45033</v>
      </c>
      <c r="F5" s="19">
        <v>3745923.63</v>
      </c>
      <c r="G5" s="20">
        <v>3480076.24</v>
      </c>
      <c r="H5" s="10" t="s">
        <v>16</v>
      </c>
      <c r="I5" s="10">
        <v>3331325.73</v>
      </c>
      <c r="J5" s="21" t="s">
        <v>22</v>
      </c>
      <c r="K5" s="12">
        <f>I5/G5</f>
        <v>0.9572565370004652</v>
      </c>
      <c r="L5" s="13" t="s">
        <v>18</v>
      </c>
      <c r="M5" s="18">
        <v>45639</v>
      </c>
      <c r="ALI5" s="1"/>
      <c r="ALJ5" s="1"/>
      <c r="ALK5" s="1"/>
      <c r="ALL5" s="1"/>
      <c r="ALM5" s="1"/>
      <c r="ALN5" s="15"/>
      <c r="ALO5" s="15"/>
      <c r="ALP5" s="15"/>
      <c r="ALQ5" s="15"/>
      <c r="ALR5" s="15"/>
      <c r="ALS5" s="15"/>
    </row>
    <row r="6" spans="1:1007" ht="90">
      <c r="A6" s="5"/>
      <c r="B6" s="6" t="s">
        <v>23</v>
      </c>
      <c r="C6" s="8" t="s">
        <v>24</v>
      </c>
      <c r="D6" s="8" t="s">
        <v>25</v>
      </c>
      <c r="E6" s="14">
        <v>45264</v>
      </c>
      <c r="F6" s="10">
        <v>135666.4</v>
      </c>
      <c r="G6" s="10">
        <f>F6</f>
        <v>135666.4</v>
      </c>
      <c r="H6" s="10">
        <v>5969.91</v>
      </c>
      <c r="I6" s="10">
        <f>G6+H6</f>
        <v>141636.31</v>
      </c>
      <c r="J6" s="21" t="s">
        <v>26</v>
      </c>
      <c r="K6" s="12">
        <v>1</v>
      </c>
      <c r="L6" s="13" t="s">
        <v>18</v>
      </c>
      <c r="M6" s="18">
        <v>45490</v>
      </c>
    </row>
    <row r="7" spans="1:1007" ht="120">
      <c r="A7" s="5"/>
      <c r="B7" s="6" t="s">
        <v>27</v>
      </c>
      <c r="C7" s="8" t="s">
        <v>28</v>
      </c>
      <c r="D7" s="8" t="s">
        <v>29</v>
      </c>
      <c r="E7" s="14">
        <v>45306</v>
      </c>
      <c r="F7" s="10">
        <v>9418.9599999999991</v>
      </c>
      <c r="G7" s="10">
        <v>8939.98</v>
      </c>
      <c r="H7" s="22" t="s">
        <v>16</v>
      </c>
      <c r="I7" s="10">
        <f t="shared" ref="I7:I13" si="0">G7</f>
        <v>8939.98</v>
      </c>
      <c r="J7" s="21" t="s">
        <v>30</v>
      </c>
      <c r="K7" s="12">
        <v>1</v>
      </c>
      <c r="L7" s="13" t="s">
        <v>18</v>
      </c>
      <c r="M7" s="18">
        <v>45468</v>
      </c>
    </row>
    <row r="8" spans="1:1007" ht="75">
      <c r="A8" s="5"/>
      <c r="B8" s="6" t="s">
        <v>31</v>
      </c>
      <c r="C8" s="8" t="s">
        <v>32</v>
      </c>
      <c r="D8" s="8" t="s">
        <v>33</v>
      </c>
      <c r="E8" s="14">
        <v>45082</v>
      </c>
      <c r="F8" s="10">
        <v>542469.4</v>
      </c>
      <c r="G8" s="10">
        <v>536068.19999999995</v>
      </c>
      <c r="H8" s="22" t="s">
        <v>16</v>
      </c>
      <c r="I8" s="10">
        <f t="shared" si="0"/>
        <v>536068.19999999995</v>
      </c>
      <c r="J8" s="21" t="s">
        <v>34</v>
      </c>
      <c r="K8" s="12">
        <v>1</v>
      </c>
      <c r="L8" s="13" t="s">
        <v>18</v>
      </c>
      <c r="M8" s="18">
        <v>45181</v>
      </c>
    </row>
    <row r="9" spans="1:1007" ht="75">
      <c r="A9" s="5"/>
      <c r="B9" s="6" t="s">
        <v>35</v>
      </c>
      <c r="C9" s="8" t="s">
        <v>36</v>
      </c>
      <c r="D9" s="8" t="s">
        <v>37</v>
      </c>
      <c r="E9" s="14">
        <v>45215</v>
      </c>
      <c r="F9" s="10">
        <v>787592.61</v>
      </c>
      <c r="G9" s="10">
        <v>748162.59</v>
      </c>
      <c r="H9" s="22" t="s">
        <v>16</v>
      </c>
      <c r="I9" s="10">
        <f t="shared" si="0"/>
        <v>748162.59</v>
      </c>
      <c r="J9" s="21" t="s">
        <v>30</v>
      </c>
      <c r="K9" s="12">
        <v>1</v>
      </c>
      <c r="L9" s="13" t="s">
        <v>18</v>
      </c>
      <c r="M9" s="18">
        <v>45279</v>
      </c>
    </row>
    <row r="10" spans="1:1007" ht="75">
      <c r="A10" s="5"/>
      <c r="B10" s="6" t="s">
        <v>38</v>
      </c>
      <c r="C10" s="8" t="s">
        <v>39</v>
      </c>
      <c r="D10" s="8" t="s">
        <v>37</v>
      </c>
      <c r="E10" s="14">
        <v>45187</v>
      </c>
      <c r="F10" s="10">
        <v>1336853.92</v>
      </c>
      <c r="G10" s="10">
        <v>1176362.8400000001</v>
      </c>
      <c r="H10" s="22" t="s">
        <v>16</v>
      </c>
      <c r="I10" s="10">
        <f t="shared" si="0"/>
        <v>1176362.8400000001</v>
      </c>
      <c r="J10" s="21" t="s">
        <v>30</v>
      </c>
      <c r="K10" s="12">
        <v>1</v>
      </c>
      <c r="L10" s="13" t="s">
        <v>18</v>
      </c>
      <c r="M10" s="18">
        <v>45247</v>
      </c>
    </row>
    <row r="11" spans="1:1007" ht="75">
      <c r="A11" s="5"/>
      <c r="B11" s="6" t="s">
        <v>40</v>
      </c>
      <c r="C11" s="8" t="s">
        <v>41</v>
      </c>
      <c r="D11" s="8" t="s">
        <v>42</v>
      </c>
      <c r="E11" s="14">
        <v>45138</v>
      </c>
      <c r="F11" s="10">
        <v>1524979.25</v>
      </c>
      <c r="G11" s="10">
        <v>1265699.3500000001</v>
      </c>
      <c r="H11" s="22" t="s">
        <v>16</v>
      </c>
      <c r="I11" s="10">
        <f t="shared" si="0"/>
        <v>1265699.3500000001</v>
      </c>
      <c r="J11" s="21" t="s">
        <v>30</v>
      </c>
      <c r="K11" s="12">
        <v>1</v>
      </c>
      <c r="L11" s="13" t="s">
        <v>18</v>
      </c>
      <c r="M11" s="18">
        <v>45173</v>
      </c>
    </row>
    <row r="12" spans="1:1007" ht="90">
      <c r="A12" s="5"/>
      <c r="B12" s="6" t="s">
        <v>43</v>
      </c>
      <c r="C12" s="8" t="s">
        <v>44</v>
      </c>
      <c r="D12" s="8" t="s">
        <v>45</v>
      </c>
      <c r="E12" s="14">
        <v>45456</v>
      </c>
      <c r="F12" s="10">
        <v>10949.81</v>
      </c>
      <c r="G12" s="10">
        <v>4865</v>
      </c>
      <c r="H12" s="22" t="s">
        <v>16</v>
      </c>
      <c r="I12" s="10">
        <f t="shared" si="0"/>
        <v>4865</v>
      </c>
      <c r="J12" s="21" t="s">
        <v>30</v>
      </c>
      <c r="K12" s="12">
        <v>1</v>
      </c>
      <c r="L12" s="13" t="s">
        <v>18</v>
      </c>
      <c r="M12" s="18">
        <v>45468</v>
      </c>
    </row>
    <row r="13" spans="1:1007" ht="75">
      <c r="A13" s="5"/>
      <c r="B13" s="6" t="s">
        <v>46</v>
      </c>
      <c r="C13" s="8" t="s">
        <v>47</v>
      </c>
      <c r="D13" s="8" t="s">
        <v>48</v>
      </c>
      <c r="E13" s="14">
        <v>45180</v>
      </c>
      <c r="F13" s="10">
        <v>1007342.31</v>
      </c>
      <c r="G13" s="10">
        <v>792206.94</v>
      </c>
      <c r="H13" s="22" t="s">
        <v>16</v>
      </c>
      <c r="I13" s="10">
        <f t="shared" si="0"/>
        <v>792206.94</v>
      </c>
      <c r="J13" s="21" t="s">
        <v>49</v>
      </c>
      <c r="K13" s="12">
        <v>1</v>
      </c>
      <c r="L13" s="13" t="s">
        <v>18</v>
      </c>
      <c r="M13" s="18">
        <v>45267</v>
      </c>
    </row>
    <row r="14" spans="1:1007" ht="75">
      <c r="B14" s="6" t="s">
        <v>50</v>
      </c>
      <c r="C14" s="8" t="s">
        <v>51</v>
      </c>
      <c r="D14" s="23" t="s">
        <v>52</v>
      </c>
      <c r="E14" s="14">
        <v>45413</v>
      </c>
      <c r="F14" s="10">
        <v>149213.49</v>
      </c>
      <c r="G14" s="10">
        <v>94766.71</v>
      </c>
      <c r="H14" s="22" t="s">
        <v>16</v>
      </c>
      <c r="I14" s="23">
        <v>74541.75</v>
      </c>
      <c r="J14" s="21" t="s">
        <v>30</v>
      </c>
      <c r="K14" s="12">
        <v>1</v>
      </c>
      <c r="L14" s="13" t="s">
        <v>18</v>
      </c>
      <c r="M14" s="18">
        <v>45505</v>
      </c>
    </row>
    <row r="15" spans="1:1007" ht="75">
      <c r="A15" s="24"/>
      <c r="B15" s="6" t="s">
        <v>53</v>
      </c>
      <c r="C15" s="8" t="s">
        <v>54</v>
      </c>
      <c r="D15" s="8" t="s">
        <v>55</v>
      </c>
      <c r="E15" s="14">
        <v>45138</v>
      </c>
      <c r="F15" s="10">
        <v>42587.65</v>
      </c>
      <c r="G15" s="10">
        <v>20990</v>
      </c>
      <c r="H15" s="21" t="s">
        <v>16</v>
      </c>
      <c r="I15" s="10">
        <f>G15</f>
        <v>20990</v>
      </c>
      <c r="J15" s="21" t="s">
        <v>30</v>
      </c>
      <c r="K15" s="12">
        <v>1</v>
      </c>
      <c r="L15" s="13" t="s">
        <v>18</v>
      </c>
      <c r="M15" s="14">
        <v>45468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  <c r="WQ15" s="25"/>
      <c r="WR15" s="25"/>
      <c r="WS15" s="25"/>
      <c r="WT15" s="25"/>
      <c r="WU15" s="25"/>
      <c r="WV15" s="25"/>
      <c r="WW15" s="25"/>
      <c r="WX15" s="25"/>
      <c r="WY15" s="25"/>
      <c r="WZ15" s="25"/>
      <c r="XA15" s="25"/>
      <c r="XB15" s="25"/>
      <c r="XC15" s="25"/>
      <c r="XD15" s="25"/>
      <c r="XE15" s="25"/>
      <c r="XF15" s="25"/>
      <c r="XG15" s="25"/>
      <c r="XH15" s="25"/>
      <c r="XI15" s="25"/>
      <c r="XJ15" s="25"/>
      <c r="XK15" s="25"/>
      <c r="XL15" s="25"/>
      <c r="XM15" s="25"/>
      <c r="XN15" s="25"/>
      <c r="XO15" s="25"/>
      <c r="XP15" s="25"/>
      <c r="XQ15" s="25"/>
      <c r="XR15" s="25"/>
      <c r="XS15" s="25"/>
      <c r="XT15" s="25"/>
      <c r="XU15" s="25"/>
      <c r="XV15" s="25"/>
      <c r="XW15" s="25"/>
      <c r="XX15" s="25"/>
      <c r="XY15" s="25"/>
      <c r="XZ15" s="25"/>
      <c r="YA15" s="25"/>
      <c r="YB15" s="25"/>
      <c r="YC15" s="25"/>
      <c r="YD15" s="25"/>
      <c r="YE15" s="25"/>
      <c r="YF15" s="25"/>
      <c r="YG15" s="25"/>
      <c r="YH15" s="25"/>
      <c r="YI15" s="25"/>
      <c r="YJ15" s="25"/>
      <c r="YK15" s="25"/>
      <c r="YL15" s="25"/>
      <c r="YM15" s="25"/>
      <c r="YN15" s="25"/>
      <c r="YO15" s="25"/>
      <c r="YP15" s="25"/>
      <c r="YQ15" s="25"/>
      <c r="YR15" s="25"/>
      <c r="YS15" s="25"/>
      <c r="YT15" s="25"/>
      <c r="YU15" s="25"/>
      <c r="YV15" s="25"/>
      <c r="YW15" s="25"/>
      <c r="YX15" s="25"/>
      <c r="YY15" s="25"/>
      <c r="YZ15" s="25"/>
      <c r="ZA15" s="25"/>
      <c r="ZB15" s="25"/>
      <c r="ZC15" s="25"/>
      <c r="ZD15" s="25"/>
      <c r="ZE15" s="25"/>
      <c r="ZF15" s="25"/>
      <c r="ZG15" s="25"/>
      <c r="ZH15" s="25"/>
      <c r="ZI15" s="25"/>
      <c r="ZJ15" s="25"/>
      <c r="ZK15" s="25"/>
      <c r="ZL15" s="25"/>
      <c r="ZM15" s="25"/>
      <c r="ZN15" s="25"/>
      <c r="ZO15" s="25"/>
      <c r="ZP15" s="25"/>
      <c r="ZQ15" s="25"/>
      <c r="ZR15" s="25"/>
      <c r="ZS15" s="25"/>
      <c r="ZT15" s="25"/>
      <c r="ZU15" s="25"/>
      <c r="ZV15" s="25"/>
      <c r="ZW15" s="25"/>
      <c r="ZX15" s="25"/>
      <c r="ZY15" s="25"/>
      <c r="ZZ15" s="25"/>
      <c r="AAA15" s="25"/>
      <c r="AAB15" s="25"/>
      <c r="AAC15" s="25"/>
      <c r="AAD15" s="25"/>
      <c r="AAE15" s="25"/>
      <c r="AAF15" s="25"/>
      <c r="AAG15" s="25"/>
      <c r="AAH15" s="25"/>
      <c r="AAI15" s="25"/>
      <c r="AAJ15" s="25"/>
      <c r="AAK15" s="25"/>
      <c r="AAL15" s="25"/>
      <c r="AAM15" s="25"/>
      <c r="AAN15" s="25"/>
      <c r="AAO15" s="25"/>
      <c r="AAP15" s="25"/>
      <c r="AAQ15" s="25"/>
      <c r="AAR15" s="25"/>
      <c r="AAS15" s="25"/>
      <c r="AAT15" s="25"/>
      <c r="AAU15" s="25"/>
      <c r="AAV15" s="25"/>
      <c r="AAW15" s="25"/>
      <c r="AAX15" s="25"/>
      <c r="AAY15" s="25"/>
      <c r="AAZ15" s="25"/>
      <c r="ABA15" s="25"/>
      <c r="ABB15" s="25"/>
      <c r="ABC15" s="25"/>
      <c r="ABD15" s="25"/>
      <c r="ABE15" s="25"/>
      <c r="ABF15" s="25"/>
      <c r="ABG15" s="25"/>
      <c r="ABH15" s="25"/>
      <c r="ABI15" s="25"/>
      <c r="ABJ15" s="25"/>
      <c r="ABK15" s="25"/>
      <c r="ABL15" s="25"/>
      <c r="ABM15" s="25"/>
      <c r="ABN15" s="25"/>
      <c r="ABO15" s="25"/>
      <c r="ABP15" s="25"/>
      <c r="ABQ15" s="25"/>
      <c r="ABR15" s="25"/>
      <c r="ABS15" s="25"/>
      <c r="ABT15" s="25"/>
      <c r="ABU15" s="25"/>
      <c r="ABV15" s="25"/>
      <c r="ABW15" s="25"/>
      <c r="ABX15" s="25"/>
      <c r="ABY15" s="25"/>
      <c r="ABZ15" s="25"/>
      <c r="ACA15" s="25"/>
      <c r="ACB15" s="25"/>
      <c r="ACC15" s="25"/>
      <c r="ACD15" s="25"/>
      <c r="ACE15" s="25"/>
      <c r="ACF15" s="25"/>
      <c r="ACG15" s="25"/>
      <c r="ACH15" s="25"/>
      <c r="ACI15" s="25"/>
      <c r="ACJ15" s="25"/>
      <c r="ACK15" s="25"/>
      <c r="ACL15" s="25"/>
      <c r="ACM15" s="25"/>
      <c r="ACN15" s="25"/>
      <c r="ACO15" s="25"/>
      <c r="ACP15" s="25"/>
      <c r="ACQ15" s="25"/>
      <c r="ACR15" s="25"/>
      <c r="ACS15" s="25"/>
      <c r="ACT15" s="25"/>
      <c r="ACU15" s="25"/>
      <c r="ACV15" s="25"/>
      <c r="ACW15" s="25"/>
      <c r="ACX15" s="25"/>
      <c r="ACY15" s="25"/>
      <c r="ACZ15" s="25"/>
      <c r="ADA15" s="25"/>
      <c r="ADB15" s="25"/>
      <c r="ADC15" s="25"/>
      <c r="ADD15" s="25"/>
      <c r="ADE15" s="25"/>
      <c r="ADF15" s="25"/>
      <c r="ADG15" s="25"/>
      <c r="ADH15" s="25"/>
      <c r="ADI15" s="25"/>
      <c r="ADJ15" s="25"/>
      <c r="ADK15" s="25"/>
      <c r="ADL15" s="25"/>
      <c r="ADM15" s="25"/>
      <c r="ADN15" s="25"/>
      <c r="ADO15" s="25"/>
      <c r="ADP15" s="25"/>
      <c r="ADQ15" s="25"/>
      <c r="ADR15" s="25"/>
      <c r="ADS15" s="25"/>
      <c r="ADT15" s="25"/>
      <c r="ADU15" s="25"/>
      <c r="ADV15" s="25"/>
      <c r="ADW15" s="25"/>
      <c r="ADX15" s="25"/>
      <c r="ADY15" s="25"/>
      <c r="ADZ15" s="25"/>
      <c r="AEA15" s="25"/>
      <c r="AEB15" s="25"/>
      <c r="AEC15" s="25"/>
      <c r="AED15" s="25"/>
      <c r="AEE15" s="25"/>
      <c r="AEF15" s="25"/>
      <c r="AEG15" s="25"/>
      <c r="AEH15" s="25"/>
      <c r="AEI15" s="25"/>
      <c r="AEJ15" s="25"/>
      <c r="AEK15" s="25"/>
      <c r="AEL15" s="25"/>
      <c r="AEM15" s="25"/>
      <c r="AEN15" s="25"/>
      <c r="AEO15" s="25"/>
      <c r="AEP15" s="25"/>
      <c r="AEQ15" s="25"/>
      <c r="AER15" s="25"/>
      <c r="AES15" s="25"/>
      <c r="AET15" s="25"/>
      <c r="AEU15" s="25"/>
      <c r="AEV15" s="25"/>
      <c r="AEW15" s="25"/>
      <c r="AEX15" s="25"/>
      <c r="AEY15" s="25"/>
      <c r="AEZ15" s="25"/>
      <c r="AFA15" s="25"/>
      <c r="AFB15" s="25"/>
      <c r="AFC15" s="25"/>
      <c r="AFD15" s="25"/>
      <c r="AFE15" s="25"/>
      <c r="AFF15" s="25"/>
      <c r="AFG15" s="25"/>
      <c r="AFH15" s="25"/>
      <c r="AFI15" s="25"/>
      <c r="AFJ15" s="25"/>
      <c r="AFK15" s="25"/>
      <c r="AFL15" s="25"/>
      <c r="AFM15" s="25"/>
      <c r="AFN15" s="25"/>
      <c r="AFO15" s="25"/>
      <c r="AFP15" s="25"/>
      <c r="AFQ15" s="25"/>
      <c r="AFR15" s="25"/>
      <c r="AFS15" s="25"/>
      <c r="AFT15" s="25"/>
      <c r="AFU15" s="25"/>
      <c r="AFV15" s="25"/>
      <c r="AFW15" s="25"/>
      <c r="AFX15" s="25"/>
      <c r="AFY15" s="25"/>
      <c r="AFZ15" s="25"/>
      <c r="AGA15" s="25"/>
      <c r="AGB15" s="25"/>
      <c r="AGC15" s="25"/>
      <c r="AGD15" s="25"/>
      <c r="AGE15" s="25"/>
      <c r="AGF15" s="25"/>
      <c r="AGG15" s="25"/>
      <c r="AGH15" s="25"/>
      <c r="AGI15" s="25"/>
      <c r="AGJ15" s="25"/>
      <c r="AGK15" s="25"/>
      <c r="AGL15" s="25"/>
      <c r="AGM15" s="25"/>
      <c r="AGN15" s="25"/>
      <c r="AGO15" s="25"/>
      <c r="AGP15" s="25"/>
      <c r="AGQ15" s="25"/>
      <c r="AGR15" s="25"/>
      <c r="AGS15" s="25"/>
      <c r="AGT15" s="25"/>
      <c r="AGU15" s="25"/>
      <c r="AGV15" s="25"/>
      <c r="AGW15" s="25"/>
      <c r="AGX15" s="25"/>
      <c r="AGY15" s="25"/>
      <c r="AGZ15" s="25"/>
      <c r="AHA15" s="25"/>
      <c r="AHB15" s="25"/>
      <c r="AHC15" s="25"/>
      <c r="AHD15" s="25"/>
      <c r="AHE15" s="25"/>
      <c r="AHF15" s="25"/>
      <c r="AHG15" s="25"/>
      <c r="AHH15" s="25"/>
      <c r="AHI15" s="25"/>
      <c r="AHJ15" s="25"/>
      <c r="AHK15" s="25"/>
      <c r="AHL15" s="25"/>
      <c r="AHM15" s="25"/>
      <c r="AHN15" s="25"/>
      <c r="AHO15" s="25"/>
      <c r="AHP15" s="25"/>
      <c r="AHQ15" s="25"/>
      <c r="AHR15" s="25"/>
      <c r="AHS15" s="25"/>
      <c r="AHT15" s="25"/>
      <c r="AHU15" s="25"/>
      <c r="AHV15" s="25"/>
      <c r="AHW15" s="25"/>
      <c r="AHX15" s="25"/>
      <c r="AHY15" s="25"/>
      <c r="AHZ15" s="25"/>
      <c r="AIA15" s="25"/>
      <c r="AIB15" s="25"/>
      <c r="AIC15" s="25"/>
      <c r="AID15" s="25"/>
      <c r="AIE15" s="25"/>
      <c r="AIF15" s="25"/>
      <c r="AIG15" s="25"/>
      <c r="AIH15" s="25"/>
      <c r="AII15" s="25"/>
      <c r="AIJ15" s="25"/>
      <c r="AIK15" s="25"/>
      <c r="AIL15" s="25"/>
      <c r="AIM15" s="25"/>
      <c r="AIN15" s="25"/>
      <c r="AIO15" s="25"/>
      <c r="AIP15" s="25"/>
      <c r="AIQ15" s="25"/>
      <c r="AIR15" s="25"/>
      <c r="AIS15" s="25"/>
      <c r="AIT15" s="25"/>
      <c r="AIU15" s="25"/>
      <c r="AIV15" s="25"/>
      <c r="AIW15" s="25"/>
      <c r="AIX15" s="25"/>
      <c r="AIY15" s="25"/>
      <c r="AIZ15" s="25"/>
      <c r="AJA15" s="25"/>
      <c r="AJB15" s="25"/>
      <c r="AJC15" s="25"/>
      <c r="AJD15" s="25"/>
      <c r="AJE15" s="25"/>
      <c r="AJF15" s="25"/>
      <c r="AJG15" s="25"/>
      <c r="AJH15" s="25"/>
      <c r="AJI15" s="25"/>
      <c r="AJJ15" s="25"/>
      <c r="AJK15" s="25"/>
      <c r="AJL15" s="25"/>
      <c r="AJM15" s="25"/>
      <c r="AJN15" s="25"/>
      <c r="AJO15" s="25"/>
      <c r="AJP15" s="25"/>
      <c r="AJQ15" s="25"/>
      <c r="AJR15" s="25"/>
      <c r="AJS15" s="25"/>
      <c r="AJT15" s="25"/>
      <c r="AJU15" s="25"/>
      <c r="AJV15" s="25"/>
      <c r="AJW15" s="25"/>
      <c r="AJX15" s="25"/>
      <c r="AJY15" s="25"/>
      <c r="AJZ15" s="25"/>
      <c r="AKA15" s="25"/>
      <c r="AKB15" s="25"/>
      <c r="AKC15" s="25"/>
      <c r="AKD15" s="25"/>
      <c r="AKE15" s="25"/>
      <c r="AKF15" s="25"/>
      <c r="AKG15" s="25"/>
      <c r="AKH15" s="25"/>
      <c r="AKI15" s="25"/>
      <c r="AKJ15" s="25"/>
      <c r="AKK15" s="25"/>
      <c r="AKL15" s="25"/>
      <c r="AKM15" s="25"/>
      <c r="AKN15" s="25"/>
      <c r="AKO15" s="25"/>
      <c r="AKP15" s="25"/>
      <c r="AKQ15" s="25"/>
      <c r="AKR15" s="25"/>
      <c r="AKS15" s="25"/>
      <c r="AKT15" s="25"/>
      <c r="AKU15" s="25"/>
      <c r="AKV15" s="25"/>
      <c r="AKW15" s="25"/>
      <c r="AKX15" s="25"/>
      <c r="AKY15" s="25"/>
      <c r="AKZ15" s="25"/>
      <c r="ALA15" s="25"/>
      <c r="ALB15" s="25"/>
      <c r="ALC15" s="25"/>
      <c r="ALD15" s="25"/>
      <c r="ALE15" s="25"/>
      <c r="ALF15" s="25"/>
      <c r="ALG15" s="25"/>
      <c r="ALH15" s="25"/>
      <c r="ALI15" s="26"/>
      <c r="ALJ15" s="26"/>
      <c r="ALK15" s="26"/>
      <c r="ALL15" s="26"/>
      <c r="ALM15" s="26"/>
      <c r="ALN15" s="26"/>
      <c r="ALO15" s="26"/>
      <c r="ALP15" s="26"/>
      <c r="ALQ15" s="26"/>
    </row>
    <row r="16" spans="1:1007" ht="90">
      <c r="A16" s="24"/>
      <c r="B16" s="27" t="s">
        <v>56</v>
      </c>
      <c r="C16" s="28" t="s">
        <v>57</v>
      </c>
      <c r="D16" s="28" t="s">
        <v>58</v>
      </c>
      <c r="E16" s="29">
        <v>45251</v>
      </c>
      <c r="F16" s="30">
        <v>170938.52</v>
      </c>
      <c r="G16" s="30">
        <v>54700.24</v>
      </c>
      <c r="H16" s="31" t="s">
        <v>16</v>
      </c>
      <c r="I16" s="30">
        <f>G16*K16</f>
        <v>54700.24</v>
      </c>
      <c r="J16" s="31" t="s">
        <v>34</v>
      </c>
      <c r="K16" s="32">
        <v>1</v>
      </c>
      <c r="L16" s="33" t="s">
        <v>18</v>
      </c>
      <c r="M16" s="29">
        <v>45731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  <c r="WQ16" s="25"/>
      <c r="WR16" s="25"/>
      <c r="WS16" s="25"/>
      <c r="WT16" s="25"/>
      <c r="WU16" s="25"/>
      <c r="WV16" s="25"/>
      <c r="WW16" s="25"/>
      <c r="WX16" s="25"/>
      <c r="WY16" s="25"/>
      <c r="WZ16" s="25"/>
      <c r="XA16" s="25"/>
      <c r="XB16" s="25"/>
      <c r="XC16" s="25"/>
      <c r="XD16" s="25"/>
      <c r="XE16" s="25"/>
      <c r="XF16" s="25"/>
      <c r="XG16" s="25"/>
      <c r="XH16" s="25"/>
      <c r="XI16" s="25"/>
      <c r="XJ16" s="25"/>
      <c r="XK16" s="25"/>
      <c r="XL16" s="25"/>
      <c r="XM16" s="25"/>
      <c r="XN16" s="25"/>
      <c r="XO16" s="25"/>
      <c r="XP16" s="25"/>
      <c r="XQ16" s="25"/>
      <c r="XR16" s="25"/>
      <c r="XS16" s="25"/>
      <c r="XT16" s="25"/>
      <c r="XU16" s="25"/>
      <c r="XV16" s="25"/>
      <c r="XW16" s="25"/>
      <c r="XX16" s="25"/>
      <c r="XY16" s="25"/>
      <c r="XZ16" s="25"/>
      <c r="YA16" s="25"/>
      <c r="YB16" s="25"/>
      <c r="YC16" s="25"/>
      <c r="YD16" s="25"/>
      <c r="YE16" s="25"/>
      <c r="YF16" s="25"/>
      <c r="YG16" s="25"/>
      <c r="YH16" s="25"/>
      <c r="YI16" s="25"/>
      <c r="YJ16" s="25"/>
      <c r="YK16" s="25"/>
      <c r="YL16" s="25"/>
      <c r="YM16" s="25"/>
      <c r="YN16" s="25"/>
      <c r="YO16" s="25"/>
      <c r="YP16" s="25"/>
      <c r="YQ16" s="25"/>
      <c r="YR16" s="25"/>
      <c r="YS16" s="25"/>
      <c r="YT16" s="25"/>
      <c r="YU16" s="25"/>
      <c r="YV16" s="25"/>
      <c r="YW16" s="25"/>
      <c r="YX16" s="25"/>
      <c r="YY16" s="25"/>
      <c r="YZ16" s="25"/>
      <c r="ZA16" s="25"/>
      <c r="ZB16" s="25"/>
      <c r="ZC16" s="25"/>
      <c r="ZD16" s="25"/>
      <c r="ZE16" s="25"/>
      <c r="ZF16" s="25"/>
      <c r="ZG16" s="25"/>
      <c r="ZH16" s="25"/>
      <c r="ZI16" s="25"/>
      <c r="ZJ16" s="25"/>
      <c r="ZK16" s="25"/>
      <c r="ZL16" s="25"/>
      <c r="ZM16" s="25"/>
      <c r="ZN16" s="25"/>
      <c r="ZO16" s="25"/>
      <c r="ZP16" s="25"/>
      <c r="ZQ16" s="25"/>
      <c r="ZR16" s="25"/>
      <c r="ZS16" s="25"/>
      <c r="ZT16" s="25"/>
      <c r="ZU16" s="25"/>
      <c r="ZV16" s="25"/>
      <c r="ZW16" s="25"/>
      <c r="ZX16" s="25"/>
      <c r="ZY16" s="25"/>
      <c r="ZZ16" s="25"/>
      <c r="AAA16" s="25"/>
      <c r="AAB16" s="25"/>
      <c r="AAC16" s="25"/>
      <c r="AAD16" s="25"/>
      <c r="AAE16" s="25"/>
      <c r="AAF16" s="25"/>
      <c r="AAG16" s="25"/>
      <c r="AAH16" s="25"/>
      <c r="AAI16" s="25"/>
      <c r="AAJ16" s="25"/>
      <c r="AAK16" s="25"/>
      <c r="AAL16" s="25"/>
      <c r="AAM16" s="25"/>
      <c r="AAN16" s="25"/>
      <c r="AAO16" s="25"/>
      <c r="AAP16" s="25"/>
      <c r="AAQ16" s="25"/>
      <c r="AAR16" s="25"/>
      <c r="AAS16" s="25"/>
      <c r="AAT16" s="25"/>
      <c r="AAU16" s="25"/>
      <c r="AAV16" s="25"/>
      <c r="AAW16" s="25"/>
      <c r="AAX16" s="25"/>
      <c r="AAY16" s="25"/>
      <c r="AAZ16" s="25"/>
      <c r="ABA16" s="25"/>
      <c r="ABB16" s="25"/>
      <c r="ABC16" s="25"/>
      <c r="ABD16" s="25"/>
      <c r="ABE16" s="25"/>
      <c r="ABF16" s="25"/>
      <c r="ABG16" s="25"/>
      <c r="ABH16" s="25"/>
      <c r="ABI16" s="25"/>
      <c r="ABJ16" s="25"/>
      <c r="ABK16" s="25"/>
      <c r="ABL16" s="25"/>
      <c r="ABM16" s="25"/>
      <c r="ABN16" s="25"/>
      <c r="ABO16" s="25"/>
      <c r="ABP16" s="25"/>
      <c r="ABQ16" s="25"/>
      <c r="ABR16" s="25"/>
      <c r="ABS16" s="25"/>
      <c r="ABT16" s="25"/>
      <c r="ABU16" s="25"/>
      <c r="ABV16" s="25"/>
      <c r="ABW16" s="25"/>
      <c r="ABX16" s="25"/>
      <c r="ABY16" s="25"/>
      <c r="ABZ16" s="25"/>
      <c r="ACA16" s="25"/>
      <c r="ACB16" s="25"/>
      <c r="ACC16" s="25"/>
      <c r="ACD16" s="25"/>
      <c r="ACE16" s="25"/>
      <c r="ACF16" s="25"/>
      <c r="ACG16" s="25"/>
      <c r="ACH16" s="25"/>
      <c r="ACI16" s="25"/>
      <c r="ACJ16" s="25"/>
      <c r="ACK16" s="25"/>
      <c r="ACL16" s="25"/>
      <c r="ACM16" s="25"/>
      <c r="ACN16" s="25"/>
      <c r="ACO16" s="25"/>
      <c r="ACP16" s="25"/>
      <c r="ACQ16" s="25"/>
      <c r="ACR16" s="25"/>
      <c r="ACS16" s="25"/>
      <c r="ACT16" s="25"/>
      <c r="ACU16" s="25"/>
      <c r="ACV16" s="25"/>
      <c r="ACW16" s="25"/>
      <c r="ACX16" s="25"/>
      <c r="ACY16" s="25"/>
      <c r="ACZ16" s="25"/>
      <c r="ADA16" s="25"/>
      <c r="ADB16" s="25"/>
      <c r="ADC16" s="25"/>
      <c r="ADD16" s="25"/>
      <c r="ADE16" s="25"/>
      <c r="ADF16" s="25"/>
      <c r="ADG16" s="25"/>
      <c r="ADH16" s="25"/>
      <c r="ADI16" s="25"/>
      <c r="ADJ16" s="25"/>
      <c r="ADK16" s="25"/>
      <c r="ADL16" s="25"/>
      <c r="ADM16" s="25"/>
      <c r="ADN16" s="25"/>
      <c r="ADO16" s="25"/>
      <c r="ADP16" s="25"/>
      <c r="ADQ16" s="25"/>
      <c r="ADR16" s="25"/>
      <c r="ADS16" s="25"/>
      <c r="ADT16" s="25"/>
      <c r="ADU16" s="25"/>
      <c r="ADV16" s="25"/>
      <c r="ADW16" s="25"/>
      <c r="ADX16" s="25"/>
      <c r="ADY16" s="25"/>
      <c r="ADZ16" s="25"/>
      <c r="AEA16" s="25"/>
      <c r="AEB16" s="25"/>
      <c r="AEC16" s="25"/>
      <c r="AED16" s="25"/>
      <c r="AEE16" s="25"/>
      <c r="AEF16" s="25"/>
      <c r="AEG16" s="25"/>
      <c r="AEH16" s="25"/>
      <c r="AEI16" s="25"/>
      <c r="AEJ16" s="25"/>
      <c r="AEK16" s="25"/>
      <c r="AEL16" s="25"/>
      <c r="AEM16" s="25"/>
      <c r="AEN16" s="25"/>
      <c r="AEO16" s="25"/>
      <c r="AEP16" s="25"/>
      <c r="AEQ16" s="25"/>
      <c r="AER16" s="25"/>
      <c r="AES16" s="25"/>
      <c r="AET16" s="25"/>
      <c r="AEU16" s="25"/>
      <c r="AEV16" s="25"/>
      <c r="AEW16" s="25"/>
      <c r="AEX16" s="25"/>
      <c r="AEY16" s="25"/>
      <c r="AEZ16" s="25"/>
      <c r="AFA16" s="25"/>
      <c r="AFB16" s="25"/>
      <c r="AFC16" s="25"/>
      <c r="AFD16" s="25"/>
      <c r="AFE16" s="25"/>
      <c r="AFF16" s="25"/>
      <c r="AFG16" s="25"/>
      <c r="AFH16" s="25"/>
      <c r="AFI16" s="25"/>
      <c r="AFJ16" s="25"/>
      <c r="AFK16" s="25"/>
      <c r="AFL16" s="25"/>
      <c r="AFM16" s="25"/>
      <c r="AFN16" s="25"/>
      <c r="AFO16" s="25"/>
      <c r="AFP16" s="25"/>
      <c r="AFQ16" s="25"/>
      <c r="AFR16" s="25"/>
      <c r="AFS16" s="25"/>
      <c r="AFT16" s="25"/>
      <c r="AFU16" s="25"/>
      <c r="AFV16" s="25"/>
      <c r="AFW16" s="25"/>
      <c r="AFX16" s="25"/>
      <c r="AFY16" s="25"/>
      <c r="AFZ16" s="25"/>
      <c r="AGA16" s="25"/>
      <c r="AGB16" s="25"/>
      <c r="AGC16" s="25"/>
      <c r="AGD16" s="25"/>
      <c r="AGE16" s="25"/>
      <c r="AGF16" s="25"/>
      <c r="AGG16" s="25"/>
      <c r="AGH16" s="25"/>
      <c r="AGI16" s="25"/>
      <c r="AGJ16" s="25"/>
      <c r="AGK16" s="25"/>
      <c r="AGL16" s="25"/>
      <c r="AGM16" s="25"/>
      <c r="AGN16" s="25"/>
      <c r="AGO16" s="25"/>
      <c r="AGP16" s="25"/>
      <c r="AGQ16" s="25"/>
      <c r="AGR16" s="25"/>
      <c r="AGS16" s="25"/>
      <c r="AGT16" s="25"/>
      <c r="AGU16" s="25"/>
      <c r="AGV16" s="25"/>
      <c r="AGW16" s="25"/>
      <c r="AGX16" s="25"/>
      <c r="AGY16" s="25"/>
      <c r="AGZ16" s="25"/>
      <c r="AHA16" s="25"/>
      <c r="AHB16" s="25"/>
      <c r="AHC16" s="25"/>
      <c r="AHD16" s="25"/>
      <c r="AHE16" s="25"/>
      <c r="AHF16" s="25"/>
      <c r="AHG16" s="25"/>
      <c r="AHH16" s="25"/>
      <c r="AHI16" s="25"/>
      <c r="AHJ16" s="25"/>
      <c r="AHK16" s="25"/>
      <c r="AHL16" s="25"/>
      <c r="AHM16" s="25"/>
      <c r="AHN16" s="25"/>
      <c r="AHO16" s="25"/>
      <c r="AHP16" s="25"/>
      <c r="AHQ16" s="25"/>
      <c r="AHR16" s="25"/>
      <c r="AHS16" s="25"/>
      <c r="AHT16" s="25"/>
      <c r="AHU16" s="25"/>
      <c r="AHV16" s="25"/>
      <c r="AHW16" s="25"/>
      <c r="AHX16" s="25"/>
      <c r="AHY16" s="25"/>
      <c r="AHZ16" s="25"/>
      <c r="AIA16" s="25"/>
      <c r="AIB16" s="25"/>
      <c r="AIC16" s="25"/>
      <c r="AID16" s="25"/>
      <c r="AIE16" s="25"/>
      <c r="AIF16" s="25"/>
      <c r="AIG16" s="25"/>
      <c r="AIH16" s="25"/>
      <c r="AII16" s="25"/>
      <c r="AIJ16" s="25"/>
      <c r="AIK16" s="25"/>
      <c r="AIL16" s="25"/>
      <c r="AIM16" s="25"/>
      <c r="AIN16" s="25"/>
      <c r="AIO16" s="25"/>
      <c r="AIP16" s="25"/>
      <c r="AIQ16" s="25"/>
      <c r="AIR16" s="25"/>
      <c r="AIS16" s="25"/>
      <c r="AIT16" s="25"/>
      <c r="AIU16" s="25"/>
      <c r="AIV16" s="25"/>
      <c r="AIW16" s="25"/>
      <c r="AIX16" s="25"/>
      <c r="AIY16" s="25"/>
      <c r="AIZ16" s="25"/>
      <c r="AJA16" s="25"/>
      <c r="AJB16" s="25"/>
      <c r="AJC16" s="25"/>
      <c r="AJD16" s="25"/>
      <c r="AJE16" s="25"/>
      <c r="AJF16" s="25"/>
      <c r="AJG16" s="25"/>
      <c r="AJH16" s="25"/>
      <c r="AJI16" s="25"/>
      <c r="AJJ16" s="25"/>
      <c r="AJK16" s="25"/>
      <c r="AJL16" s="25"/>
      <c r="AJM16" s="25"/>
      <c r="AJN16" s="25"/>
      <c r="AJO16" s="25"/>
      <c r="AJP16" s="25"/>
      <c r="AJQ16" s="25"/>
      <c r="AJR16" s="25"/>
      <c r="AJS16" s="25"/>
      <c r="AJT16" s="25"/>
      <c r="AJU16" s="25"/>
      <c r="AJV16" s="25"/>
      <c r="AJW16" s="25"/>
      <c r="AJX16" s="25"/>
      <c r="AJY16" s="25"/>
      <c r="AJZ16" s="25"/>
      <c r="AKA16" s="25"/>
      <c r="AKB16" s="25"/>
      <c r="AKC16" s="25"/>
      <c r="AKD16" s="25"/>
      <c r="AKE16" s="25"/>
      <c r="AKF16" s="25"/>
      <c r="AKG16" s="25"/>
      <c r="AKH16" s="25"/>
      <c r="AKI16" s="25"/>
      <c r="AKJ16" s="25"/>
      <c r="AKK16" s="25"/>
      <c r="AKL16" s="25"/>
      <c r="AKM16" s="25"/>
      <c r="AKN16" s="25"/>
      <c r="AKO16" s="25"/>
      <c r="AKP16" s="25"/>
      <c r="AKQ16" s="25"/>
      <c r="AKR16" s="25"/>
      <c r="AKS16" s="25"/>
      <c r="AKT16" s="25"/>
      <c r="AKU16" s="25"/>
      <c r="AKV16" s="25"/>
      <c r="AKW16" s="25"/>
      <c r="AKX16" s="25"/>
      <c r="AKY16" s="25"/>
      <c r="AKZ16" s="25"/>
      <c r="ALA16" s="25"/>
      <c r="ALB16" s="25"/>
      <c r="ALC16" s="25"/>
      <c r="ALD16" s="25"/>
      <c r="ALE16" s="25"/>
      <c r="ALF16" s="25"/>
      <c r="ALG16" s="25"/>
      <c r="ALH16" s="25"/>
      <c r="ALI16" s="26"/>
      <c r="ALJ16" s="26"/>
      <c r="ALK16" s="26"/>
      <c r="ALL16" s="26"/>
      <c r="ALM16" s="26"/>
      <c r="ALN16" s="26"/>
      <c r="ALO16" s="26"/>
      <c r="ALP16" s="26"/>
      <c r="ALQ16" s="26"/>
    </row>
    <row r="17" spans="1:1024" ht="90">
      <c r="A17" s="24"/>
      <c r="B17" s="34" t="s">
        <v>59</v>
      </c>
      <c r="C17" s="35" t="s">
        <v>60</v>
      </c>
      <c r="D17" s="35" t="s">
        <v>25</v>
      </c>
      <c r="E17" s="36">
        <v>45208</v>
      </c>
      <c r="F17" s="37">
        <v>2331662.31</v>
      </c>
      <c r="G17" s="37">
        <v>2327180.39</v>
      </c>
      <c r="H17" s="38" t="s">
        <v>16</v>
      </c>
      <c r="I17" s="37">
        <v>1106190.4175416499</v>
      </c>
      <c r="J17" s="38" t="s">
        <v>61</v>
      </c>
      <c r="K17" s="39">
        <v>0.4753</v>
      </c>
      <c r="L17" s="40" t="s">
        <v>62</v>
      </c>
      <c r="M17" s="36">
        <v>45508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  <c r="WQ17" s="25"/>
      <c r="WR17" s="25"/>
      <c r="WS17" s="25"/>
      <c r="WT17" s="25"/>
      <c r="WU17" s="25"/>
      <c r="WV17" s="25"/>
      <c r="WW17" s="25"/>
      <c r="WX17" s="25"/>
      <c r="WY17" s="25"/>
      <c r="WZ17" s="25"/>
      <c r="XA17" s="25"/>
      <c r="XB17" s="25"/>
      <c r="XC17" s="25"/>
      <c r="XD17" s="25"/>
      <c r="XE17" s="25"/>
      <c r="XF17" s="25"/>
      <c r="XG17" s="25"/>
      <c r="XH17" s="25"/>
      <c r="XI17" s="25"/>
      <c r="XJ17" s="25"/>
      <c r="XK17" s="25"/>
      <c r="XL17" s="25"/>
      <c r="XM17" s="25"/>
      <c r="XN17" s="25"/>
      <c r="XO17" s="25"/>
      <c r="XP17" s="25"/>
      <c r="XQ17" s="25"/>
      <c r="XR17" s="25"/>
      <c r="XS17" s="25"/>
      <c r="XT17" s="25"/>
      <c r="XU17" s="25"/>
      <c r="XV17" s="25"/>
      <c r="XW17" s="25"/>
      <c r="XX17" s="25"/>
      <c r="XY17" s="25"/>
      <c r="XZ17" s="25"/>
      <c r="YA17" s="25"/>
      <c r="YB17" s="25"/>
      <c r="YC17" s="25"/>
      <c r="YD17" s="25"/>
      <c r="YE17" s="25"/>
      <c r="YF17" s="25"/>
      <c r="YG17" s="25"/>
      <c r="YH17" s="25"/>
      <c r="YI17" s="25"/>
      <c r="YJ17" s="25"/>
      <c r="YK17" s="25"/>
      <c r="YL17" s="25"/>
      <c r="YM17" s="25"/>
      <c r="YN17" s="25"/>
      <c r="YO17" s="25"/>
      <c r="YP17" s="25"/>
      <c r="YQ17" s="25"/>
      <c r="YR17" s="25"/>
      <c r="YS17" s="25"/>
      <c r="YT17" s="25"/>
      <c r="YU17" s="25"/>
      <c r="YV17" s="25"/>
      <c r="YW17" s="25"/>
      <c r="YX17" s="25"/>
      <c r="YY17" s="25"/>
      <c r="YZ17" s="25"/>
      <c r="ZA17" s="25"/>
      <c r="ZB17" s="25"/>
      <c r="ZC17" s="25"/>
      <c r="ZD17" s="25"/>
      <c r="ZE17" s="25"/>
      <c r="ZF17" s="25"/>
      <c r="ZG17" s="25"/>
      <c r="ZH17" s="25"/>
      <c r="ZI17" s="25"/>
      <c r="ZJ17" s="25"/>
      <c r="ZK17" s="25"/>
      <c r="ZL17" s="25"/>
      <c r="ZM17" s="25"/>
      <c r="ZN17" s="25"/>
      <c r="ZO17" s="25"/>
      <c r="ZP17" s="25"/>
      <c r="ZQ17" s="25"/>
      <c r="ZR17" s="25"/>
      <c r="ZS17" s="25"/>
      <c r="ZT17" s="25"/>
      <c r="ZU17" s="25"/>
      <c r="ZV17" s="25"/>
      <c r="ZW17" s="25"/>
      <c r="ZX17" s="25"/>
      <c r="ZY17" s="25"/>
      <c r="ZZ17" s="25"/>
      <c r="AAA17" s="25"/>
      <c r="AAB17" s="25"/>
      <c r="AAC17" s="25"/>
      <c r="AAD17" s="25"/>
      <c r="AAE17" s="25"/>
      <c r="AAF17" s="25"/>
      <c r="AAG17" s="25"/>
      <c r="AAH17" s="25"/>
      <c r="AAI17" s="25"/>
      <c r="AAJ17" s="25"/>
      <c r="AAK17" s="25"/>
      <c r="AAL17" s="25"/>
      <c r="AAM17" s="25"/>
      <c r="AAN17" s="25"/>
      <c r="AAO17" s="25"/>
      <c r="AAP17" s="25"/>
      <c r="AAQ17" s="25"/>
      <c r="AAR17" s="25"/>
      <c r="AAS17" s="25"/>
      <c r="AAT17" s="25"/>
      <c r="AAU17" s="25"/>
      <c r="AAV17" s="25"/>
      <c r="AAW17" s="25"/>
      <c r="AAX17" s="25"/>
      <c r="AAY17" s="25"/>
      <c r="AAZ17" s="25"/>
      <c r="ABA17" s="25"/>
      <c r="ABB17" s="25"/>
      <c r="ABC17" s="25"/>
      <c r="ABD17" s="25"/>
      <c r="ABE17" s="25"/>
      <c r="ABF17" s="25"/>
      <c r="ABG17" s="25"/>
      <c r="ABH17" s="25"/>
      <c r="ABI17" s="25"/>
      <c r="ABJ17" s="25"/>
      <c r="ABK17" s="25"/>
      <c r="ABL17" s="25"/>
      <c r="ABM17" s="25"/>
      <c r="ABN17" s="25"/>
      <c r="ABO17" s="25"/>
      <c r="ABP17" s="25"/>
      <c r="ABQ17" s="25"/>
      <c r="ABR17" s="25"/>
      <c r="ABS17" s="25"/>
      <c r="ABT17" s="25"/>
      <c r="ABU17" s="25"/>
      <c r="ABV17" s="25"/>
      <c r="ABW17" s="25"/>
      <c r="ABX17" s="25"/>
      <c r="ABY17" s="25"/>
      <c r="ABZ17" s="25"/>
      <c r="ACA17" s="25"/>
      <c r="ACB17" s="25"/>
      <c r="ACC17" s="25"/>
      <c r="ACD17" s="25"/>
      <c r="ACE17" s="25"/>
      <c r="ACF17" s="25"/>
      <c r="ACG17" s="25"/>
      <c r="ACH17" s="25"/>
      <c r="ACI17" s="25"/>
      <c r="ACJ17" s="25"/>
      <c r="ACK17" s="25"/>
      <c r="ACL17" s="25"/>
      <c r="ACM17" s="25"/>
      <c r="ACN17" s="25"/>
      <c r="ACO17" s="25"/>
      <c r="ACP17" s="25"/>
      <c r="ACQ17" s="25"/>
      <c r="ACR17" s="25"/>
      <c r="ACS17" s="25"/>
      <c r="ACT17" s="25"/>
      <c r="ACU17" s="25"/>
      <c r="ACV17" s="25"/>
      <c r="ACW17" s="25"/>
      <c r="ACX17" s="25"/>
      <c r="ACY17" s="25"/>
      <c r="ACZ17" s="25"/>
      <c r="ADA17" s="25"/>
      <c r="ADB17" s="25"/>
      <c r="ADC17" s="25"/>
      <c r="ADD17" s="25"/>
      <c r="ADE17" s="25"/>
      <c r="ADF17" s="25"/>
      <c r="ADG17" s="25"/>
      <c r="ADH17" s="25"/>
      <c r="ADI17" s="25"/>
      <c r="ADJ17" s="25"/>
      <c r="ADK17" s="25"/>
      <c r="ADL17" s="25"/>
      <c r="ADM17" s="25"/>
      <c r="ADN17" s="25"/>
      <c r="ADO17" s="25"/>
      <c r="ADP17" s="25"/>
      <c r="ADQ17" s="25"/>
      <c r="ADR17" s="25"/>
      <c r="ADS17" s="25"/>
      <c r="ADT17" s="25"/>
      <c r="ADU17" s="25"/>
      <c r="ADV17" s="25"/>
      <c r="ADW17" s="25"/>
      <c r="ADX17" s="25"/>
      <c r="ADY17" s="25"/>
      <c r="ADZ17" s="25"/>
      <c r="AEA17" s="25"/>
      <c r="AEB17" s="25"/>
      <c r="AEC17" s="25"/>
      <c r="AED17" s="25"/>
      <c r="AEE17" s="25"/>
      <c r="AEF17" s="25"/>
      <c r="AEG17" s="25"/>
      <c r="AEH17" s="25"/>
      <c r="AEI17" s="25"/>
      <c r="AEJ17" s="25"/>
      <c r="AEK17" s="25"/>
      <c r="AEL17" s="25"/>
      <c r="AEM17" s="25"/>
      <c r="AEN17" s="25"/>
      <c r="AEO17" s="25"/>
      <c r="AEP17" s="25"/>
      <c r="AEQ17" s="25"/>
      <c r="AER17" s="25"/>
      <c r="AES17" s="25"/>
      <c r="AET17" s="25"/>
      <c r="AEU17" s="25"/>
      <c r="AEV17" s="25"/>
      <c r="AEW17" s="25"/>
      <c r="AEX17" s="25"/>
      <c r="AEY17" s="25"/>
      <c r="AEZ17" s="25"/>
      <c r="AFA17" s="25"/>
      <c r="AFB17" s="25"/>
      <c r="AFC17" s="25"/>
      <c r="AFD17" s="25"/>
      <c r="AFE17" s="25"/>
      <c r="AFF17" s="25"/>
      <c r="AFG17" s="25"/>
      <c r="AFH17" s="25"/>
      <c r="AFI17" s="25"/>
      <c r="AFJ17" s="25"/>
      <c r="AFK17" s="25"/>
      <c r="AFL17" s="25"/>
      <c r="AFM17" s="25"/>
      <c r="AFN17" s="25"/>
      <c r="AFO17" s="25"/>
      <c r="AFP17" s="25"/>
      <c r="AFQ17" s="25"/>
      <c r="AFR17" s="25"/>
      <c r="AFS17" s="25"/>
      <c r="AFT17" s="25"/>
      <c r="AFU17" s="25"/>
      <c r="AFV17" s="25"/>
      <c r="AFW17" s="25"/>
      <c r="AFX17" s="25"/>
      <c r="AFY17" s="25"/>
      <c r="AFZ17" s="25"/>
      <c r="AGA17" s="25"/>
      <c r="AGB17" s="25"/>
      <c r="AGC17" s="25"/>
      <c r="AGD17" s="25"/>
      <c r="AGE17" s="25"/>
      <c r="AGF17" s="25"/>
      <c r="AGG17" s="25"/>
      <c r="AGH17" s="25"/>
      <c r="AGI17" s="25"/>
      <c r="AGJ17" s="25"/>
      <c r="AGK17" s="25"/>
      <c r="AGL17" s="25"/>
      <c r="AGM17" s="25"/>
      <c r="AGN17" s="25"/>
      <c r="AGO17" s="25"/>
      <c r="AGP17" s="25"/>
      <c r="AGQ17" s="25"/>
      <c r="AGR17" s="25"/>
      <c r="AGS17" s="25"/>
      <c r="AGT17" s="25"/>
      <c r="AGU17" s="25"/>
      <c r="AGV17" s="25"/>
      <c r="AGW17" s="25"/>
      <c r="AGX17" s="25"/>
      <c r="AGY17" s="25"/>
      <c r="AGZ17" s="25"/>
      <c r="AHA17" s="25"/>
      <c r="AHB17" s="25"/>
      <c r="AHC17" s="25"/>
      <c r="AHD17" s="25"/>
      <c r="AHE17" s="25"/>
      <c r="AHF17" s="25"/>
      <c r="AHG17" s="25"/>
      <c r="AHH17" s="25"/>
      <c r="AHI17" s="25"/>
      <c r="AHJ17" s="25"/>
      <c r="AHK17" s="25"/>
      <c r="AHL17" s="25"/>
      <c r="AHM17" s="25"/>
      <c r="AHN17" s="25"/>
      <c r="AHO17" s="25"/>
      <c r="AHP17" s="25"/>
      <c r="AHQ17" s="25"/>
      <c r="AHR17" s="25"/>
      <c r="AHS17" s="25"/>
      <c r="AHT17" s="25"/>
      <c r="AHU17" s="25"/>
      <c r="AHV17" s="25"/>
      <c r="AHW17" s="25"/>
      <c r="AHX17" s="25"/>
      <c r="AHY17" s="25"/>
      <c r="AHZ17" s="25"/>
      <c r="AIA17" s="25"/>
      <c r="AIB17" s="25"/>
      <c r="AIC17" s="25"/>
      <c r="AID17" s="25"/>
      <c r="AIE17" s="25"/>
      <c r="AIF17" s="25"/>
      <c r="AIG17" s="25"/>
      <c r="AIH17" s="25"/>
      <c r="AII17" s="25"/>
      <c r="AIJ17" s="25"/>
      <c r="AIK17" s="25"/>
      <c r="AIL17" s="25"/>
      <c r="AIM17" s="25"/>
      <c r="AIN17" s="25"/>
      <c r="AIO17" s="25"/>
      <c r="AIP17" s="25"/>
      <c r="AIQ17" s="25"/>
      <c r="AIR17" s="25"/>
      <c r="AIS17" s="25"/>
      <c r="AIT17" s="25"/>
      <c r="AIU17" s="25"/>
      <c r="AIV17" s="25"/>
      <c r="AIW17" s="25"/>
      <c r="AIX17" s="25"/>
      <c r="AIY17" s="25"/>
      <c r="AIZ17" s="25"/>
      <c r="AJA17" s="25"/>
      <c r="AJB17" s="25"/>
      <c r="AJC17" s="25"/>
      <c r="AJD17" s="25"/>
      <c r="AJE17" s="25"/>
      <c r="AJF17" s="25"/>
      <c r="AJG17" s="25"/>
      <c r="AJH17" s="25"/>
      <c r="AJI17" s="25"/>
      <c r="AJJ17" s="25"/>
      <c r="AJK17" s="25"/>
      <c r="AJL17" s="25"/>
      <c r="AJM17" s="25"/>
      <c r="AJN17" s="25"/>
      <c r="AJO17" s="25"/>
      <c r="AJP17" s="25"/>
      <c r="AJQ17" s="25"/>
      <c r="AJR17" s="25"/>
      <c r="AJS17" s="25"/>
      <c r="AJT17" s="25"/>
      <c r="AJU17" s="25"/>
      <c r="AJV17" s="25"/>
      <c r="AJW17" s="25"/>
      <c r="AJX17" s="25"/>
      <c r="AJY17" s="25"/>
      <c r="AJZ17" s="25"/>
      <c r="AKA17" s="25"/>
      <c r="AKB17" s="25"/>
      <c r="AKC17" s="25"/>
      <c r="AKD17" s="25"/>
      <c r="AKE17" s="25"/>
      <c r="AKF17" s="25"/>
      <c r="AKG17" s="25"/>
      <c r="AKH17" s="25"/>
      <c r="AKI17" s="25"/>
      <c r="AKJ17" s="25"/>
      <c r="AKK17" s="25"/>
      <c r="AKL17" s="25"/>
      <c r="AKM17" s="25"/>
      <c r="AKN17" s="25"/>
      <c r="AKO17" s="25"/>
      <c r="AKP17" s="25"/>
      <c r="AKQ17" s="25"/>
      <c r="AKR17" s="25"/>
      <c r="AKS17" s="25"/>
      <c r="AKT17" s="25"/>
      <c r="AKU17" s="25"/>
      <c r="AKV17" s="25"/>
      <c r="AKW17" s="25"/>
      <c r="AKX17" s="25"/>
      <c r="AKY17" s="25"/>
      <c r="AKZ17" s="25"/>
      <c r="ALA17" s="25"/>
      <c r="ALB17" s="25"/>
      <c r="ALC17" s="25"/>
      <c r="ALD17" s="25"/>
      <c r="ALE17" s="25"/>
      <c r="ALF17" s="25"/>
      <c r="ALG17" s="25"/>
      <c r="ALH17" s="25"/>
      <c r="ALI17" s="26"/>
      <c r="ALJ17" s="26"/>
      <c r="ALK17" s="26"/>
      <c r="ALL17" s="26"/>
      <c r="ALM17" s="26"/>
      <c r="ALN17" s="26"/>
      <c r="ALO17" s="26"/>
      <c r="ALP17" s="26"/>
      <c r="ALQ17" s="26"/>
      <c r="ALR17" s="41"/>
      <c r="ALS17" s="41"/>
      <c r="ALT17" s="41"/>
      <c r="ALU17" s="41"/>
      <c r="ALV17" s="41"/>
      <c r="ALW17" s="41"/>
      <c r="ALX17" s="41"/>
      <c r="ALY17" s="41"/>
      <c r="ALZ17" s="41"/>
      <c r="AMA17" s="41"/>
      <c r="AMB17" s="41"/>
      <c r="AMC17" s="41"/>
      <c r="AMD17" s="41"/>
      <c r="AME17" s="41"/>
      <c r="AMF17" s="41"/>
      <c r="AMG17" s="41"/>
      <c r="AMH17" s="41"/>
      <c r="AMI17" s="41"/>
      <c r="AMJ17" s="41"/>
    </row>
    <row r="18" spans="1:1024" ht="150">
      <c r="A18" s="42"/>
      <c r="B18" s="43" t="s">
        <v>63</v>
      </c>
      <c r="C18" s="44" t="s">
        <v>64</v>
      </c>
      <c r="D18" s="45" t="s">
        <v>65</v>
      </c>
      <c r="E18" s="46">
        <v>45202</v>
      </c>
      <c r="F18" s="47">
        <v>241303.42</v>
      </c>
      <c r="G18" s="48">
        <v>185000</v>
      </c>
      <c r="H18" s="37">
        <v>14307.99</v>
      </c>
      <c r="I18" s="49">
        <v>185763.7</v>
      </c>
      <c r="J18" s="39" t="s">
        <v>66</v>
      </c>
      <c r="K18" s="50" t="s">
        <v>67</v>
      </c>
      <c r="L18" s="13" t="s">
        <v>18</v>
      </c>
      <c r="M18" s="44" t="s">
        <v>68</v>
      </c>
      <c r="N18"/>
      <c r="O18"/>
      <c r="P18"/>
      <c r="Q18"/>
      <c r="R18"/>
      <c r="S18"/>
      <c r="T18"/>
      <c r="U18"/>
      <c r="V18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2"/>
      <c r="ALU18" s="2"/>
      <c r="ALV18" s="2"/>
      <c r="ALW18" s="2"/>
    </row>
    <row r="19" spans="1:1024" ht="75">
      <c r="A19" s="51"/>
      <c r="B19" s="43" t="s">
        <v>69</v>
      </c>
      <c r="C19" s="44" t="s">
        <v>70</v>
      </c>
      <c r="D19" s="45" t="s">
        <v>71</v>
      </c>
      <c r="E19" s="52">
        <v>45663</v>
      </c>
      <c r="F19" s="47">
        <v>163122.97</v>
      </c>
      <c r="G19" s="47">
        <v>134899.99</v>
      </c>
      <c r="H19" s="48">
        <v>0</v>
      </c>
      <c r="I19" s="49">
        <f>F19</f>
        <v>163122.97</v>
      </c>
      <c r="J19" s="39" t="s">
        <v>30</v>
      </c>
      <c r="K19" s="50">
        <v>1</v>
      </c>
      <c r="L19" s="13" t="s">
        <v>18</v>
      </c>
      <c r="M19" s="44" t="s">
        <v>72</v>
      </c>
      <c r="N19"/>
      <c r="O19"/>
      <c r="P19"/>
      <c r="Q19"/>
      <c r="R19"/>
      <c r="S19"/>
      <c r="T19"/>
      <c r="U19"/>
      <c r="V19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2"/>
      <c r="ALU19" s="2"/>
      <c r="ALV19" s="2"/>
      <c r="ALW19" s="2"/>
    </row>
    <row r="20" spans="1:1024" ht="105">
      <c r="A20" s="51"/>
      <c r="B20" s="43" t="s">
        <v>73</v>
      </c>
      <c r="C20" s="44" t="s">
        <v>74</v>
      </c>
      <c r="D20" s="45" t="s">
        <v>75</v>
      </c>
      <c r="E20" s="52">
        <v>45670</v>
      </c>
      <c r="F20" s="47">
        <v>58558.26</v>
      </c>
      <c r="G20" s="47">
        <v>58500</v>
      </c>
      <c r="H20" s="48" t="s">
        <v>16</v>
      </c>
      <c r="I20" s="49">
        <v>55254.38</v>
      </c>
      <c r="J20" s="39" t="s">
        <v>30</v>
      </c>
      <c r="K20" s="50">
        <v>1</v>
      </c>
      <c r="L20" s="13" t="s">
        <v>18</v>
      </c>
      <c r="M20" s="44" t="s">
        <v>76</v>
      </c>
      <c r="N20"/>
      <c r="O20"/>
      <c r="P20"/>
      <c r="Q20"/>
      <c r="R20"/>
      <c r="S20"/>
      <c r="T20"/>
      <c r="U20"/>
      <c r="V20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2"/>
      <c r="ALU20" s="2"/>
      <c r="ALV20" s="2"/>
      <c r="ALW20" s="2"/>
    </row>
    <row r="21" spans="1:1024" ht="144.75" customHeight="1">
      <c r="A21" s="51"/>
      <c r="B21" s="43" t="s">
        <v>77</v>
      </c>
      <c r="C21" s="44" t="s">
        <v>78</v>
      </c>
      <c r="D21" s="45" t="s">
        <v>79</v>
      </c>
      <c r="E21" s="52">
        <v>45327</v>
      </c>
      <c r="F21" s="47">
        <v>2007768.3</v>
      </c>
      <c r="G21" s="47">
        <v>1996639.05</v>
      </c>
      <c r="H21" s="48">
        <v>163424.78</v>
      </c>
      <c r="I21" s="49">
        <v>2160063.83</v>
      </c>
      <c r="J21" s="39" t="s">
        <v>34</v>
      </c>
      <c r="K21" s="50">
        <v>1</v>
      </c>
      <c r="L21" s="13" t="s">
        <v>18</v>
      </c>
      <c r="M21" s="44" t="s">
        <v>80</v>
      </c>
      <c r="N21"/>
      <c r="O21"/>
      <c r="P21"/>
      <c r="Q21"/>
      <c r="R21"/>
      <c r="S21"/>
      <c r="T21"/>
      <c r="U21"/>
      <c r="V2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2"/>
      <c r="ALU21" s="2"/>
      <c r="ALV21" s="2"/>
      <c r="ALW21" s="2"/>
    </row>
    <row r="22" spans="1:1024" ht="90">
      <c r="B22" s="6" t="s">
        <v>81</v>
      </c>
      <c r="C22" s="8" t="s">
        <v>82</v>
      </c>
      <c r="D22" s="8" t="s">
        <v>75</v>
      </c>
      <c r="E22" s="14">
        <v>45314</v>
      </c>
      <c r="F22" s="10">
        <v>52847.54</v>
      </c>
      <c r="G22" s="10">
        <v>52846.09</v>
      </c>
      <c r="H22" s="10">
        <v>-4224.01</v>
      </c>
      <c r="I22" s="10">
        <f>G22+H22</f>
        <v>48622.079999999994</v>
      </c>
      <c r="J22" s="21" t="s">
        <v>49</v>
      </c>
      <c r="K22" s="12">
        <v>1</v>
      </c>
      <c r="L22" s="13" t="s">
        <v>18</v>
      </c>
      <c r="M22" s="14">
        <v>45373</v>
      </c>
    </row>
    <row r="23" spans="1:1024" ht="90">
      <c r="B23" s="6" t="s">
        <v>83</v>
      </c>
      <c r="C23" s="8" t="s">
        <v>84</v>
      </c>
      <c r="D23" s="8" t="s">
        <v>85</v>
      </c>
      <c r="E23" s="14">
        <v>45068</v>
      </c>
      <c r="F23" s="10">
        <v>1607865.67</v>
      </c>
      <c r="G23" s="10">
        <v>1601356.1</v>
      </c>
      <c r="H23" s="10">
        <f>-(-62414.57+69483.13)</f>
        <v>-7068.5600000000049</v>
      </c>
      <c r="I23" s="10">
        <f>G23+H23</f>
        <v>1594287.54</v>
      </c>
      <c r="J23" s="21" t="s">
        <v>86</v>
      </c>
      <c r="K23" s="12">
        <v>1</v>
      </c>
      <c r="L23" s="13" t="s">
        <v>18</v>
      </c>
      <c r="M23" s="14">
        <v>45378</v>
      </c>
    </row>
    <row r="24" spans="1:1024" ht="75">
      <c r="B24" s="6" t="s">
        <v>87</v>
      </c>
      <c r="C24" s="8" t="s">
        <v>88</v>
      </c>
      <c r="D24" s="8" t="s">
        <v>75</v>
      </c>
      <c r="E24" s="14">
        <v>45314</v>
      </c>
      <c r="F24" s="10">
        <v>34967.71</v>
      </c>
      <c r="G24" s="10">
        <v>34927.14</v>
      </c>
      <c r="H24" s="10">
        <v>-4259.3900000000003</v>
      </c>
      <c r="I24" s="10">
        <f>G24+H24</f>
        <v>30667.75</v>
      </c>
      <c r="J24" s="21" t="s">
        <v>49</v>
      </c>
      <c r="K24" s="12">
        <v>1</v>
      </c>
      <c r="L24" s="13" t="s">
        <v>18</v>
      </c>
      <c r="M24" s="14">
        <v>45373</v>
      </c>
    </row>
    <row r="25" spans="1:1024" ht="75">
      <c r="B25" s="6" t="s">
        <v>89</v>
      </c>
      <c r="C25" s="8" t="s">
        <v>90</v>
      </c>
      <c r="D25" s="8" t="s">
        <v>91</v>
      </c>
      <c r="E25" s="14">
        <v>45348</v>
      </c>
      <c r="F25" s="10">
        <v>149175.23000000001</v>
      </c>
      <c r="G25" s="10">
        <v>133959.31</v>
      </c>
      <c r="H25" s="10">
        <v>-1588.59</v>
      </c>
      <c r="I25" s="10">
        <v>132370.72</v>
      </c>
      <c r="J25" s="21" t="s">
        <v>34</v>
      </c>
      <c r="K25" s="12">
        <v>1</v>
      </c>
      <c r="L25" s="13" t="s">
        <v>18</v>
      </c>
      <c r="M25" s="14">
        <v>45461</v>
      </c>
    </row>
    <row r="26" spans="1:1024" ht="75">
      <c r="A26" s="2"/>
      <c r="B26" s="6" t="s">
        <v>92</v>
      </c>
      <c r="C26" s="8" t="s">
        <v>93</v>
      </c>
      <c r="D26" s="8" t="s">
        <v>94</v>
      </c>
      <c r="E26" s="14">
        <v>45217</v>
      </c>
      <c r="F26" s="10">
        <v>24988.03</v>
      </c>
      <c r="G26" s="10">
        <v>21938.03</v>
      </c>
      <c r="H26" s="10">
        <v>-3311.55</v>
      </c>
      <c r="I26" s="10">
        <v>18938.03</v>
      </c>
      <c r="J26" s="21" t="s">
        <v>49</v>
      </c>
      <c r="K26" s="12">
        <v>1</v>
      </c>
      <c r="L26" s="13" t="s">
        <v>18</v>
      </c>
      <c r="M26" s="14">
        <v>45277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</row>
    <row r="27" spans="1:1024" ht="75">
      <c r="A27" s="2"/>
      <c r="B27" s="6" t="s">
        <v>95</v>
      </c>
      <c r="C27" s="8" t="s">
        <v>96</v>
      </c>
      <c r="D27" s="8" t="s">
        <v>94</v>
      </c>
      <c r="E27" s="14">
        <v>45264</v>
      </c>
      <c r="F27" s="10">
        <v>35986.44</v>
      </c>
      <c r="G27" s="10">
        <v>33546.44</v>
      </c>
      <c r="H27" s="10">
        <v>-10262.81</v>
      </c>
      <c r="I27" s="10">
        <v>23283.63</v>
      </c>
      <c r="J27" s="21" t="s">
        <v>49</v>
      </c>
      <c r="K27" s="12">
        <v>1</v>
      </c>
      <c r="L27" s="13" t="s">
        <v>18</v>
      </c>
      <c r="M27" s="14">
        <v>45355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</row>
    <row r="28" spans="1:1024" ht="75">
      <c r="B28" s="6" t="s">
        <v>97</v>
      </c>
      <c r="C28" s="8" t="s">
        <v>98</v>
      </c>
      <c r="D28" s="8" t="s">
        <v>75</v>
      </c>
      <c r="E28" s="14">
        <v>45379</v>
      </c>
      <c r="F28" s="10">
        <v>77256.11</v>
      </c>
      <c r="G28" s="10">
        <v>77256</v>
      </c>
      <c r="H28" s="10" t="s">
        <v>16</v>
      </c>
      <c r="I28" s="10">
        <f>G28</f>
        <v>77256</v>
      </c>
      <c r="J28" s="21" t="s">
        <v>49</v>
      </c>
      <c r="K28" s="12">
        <v>1</v>
      </c>
      <c r="L28" s="13" t="s">
        <v>18</v>
      </c>
      <c r="M28" s="14">
        <v>45471</v>
      </c>
    </row>
    <row r="29" spans="1:1024" ht="75">
      <c r="B29" s="16" t="s">
        <v>97</v>
      </c>
      <c r="C29" s="17" t="s">
        <v>99</v>
      </c>
      <c r="D29" s="17" t="s">
        <v>75</v>
      </c>
      <c r="E29" s="18">
        <v>45490</v>
      </c>
      <c r="F29" s="19">
        <v>77256.11</v>
      </c>
      <c r="G29" s="19">
        <v>77256</v>
      </c>
      <c r="H29" s="19" t="s">
        <v>16</v>
      </c>
      <c r="I29" s="19" t="s">
        <v>16</v>
      </c>
      <c r="J29" s="21" t="s">
        <v>16</v>
      </c>
      <c r="K29" s="50">
        <v>1</v>
      </c>
      <c r="L29" s="53" t="s">
        <v>18</v>
      </c>
      <c r="M29" s="18">
        <v>45582</v>
      </c>
    </row>
    <row r="30" spans="1:1024" ht="90">
      <c r="B30" s="6" t="s">
        <v>100</v>
      </c>
      <c r="C30" s="8" t="s">
        <v>101</v>
      </c>
      <c r="D30" s="8" t="s">
        <v>102</v>
      </c>
      <c r="E30" s="14">
        <v>45141</v>
      </c>
      <c r="F30" s="10">
        <v>260435</v>
      </c>
      <c r="G30" s="10">
        <v>197933.54</v>
      </c>
      <c r="H30" s="10">
        <v>1478.07</v>
      </c>
      <c r="I30" s="10">
        <v>199411.61</v>
      </c>
      <c r="J30" s="21" t="s">
        <v>26</v>
      </c>
      <c r="K30" s="12">
        <v>1</v>
      </c>
      <c r="L30" s="13" t="s">
        <v>18</v>
      </c>
      <c r="M30" s="14">
        <v>45349</v>
      </c>
    </row>
    <row r="31" spans="1:1024" ht="45">
      <c r="B31" s="6" t="s">
        <v>103</v>
      </c>
      <c r="C31" s="8" t="s">
        <v>104</v>
      </c>
      <c r="D31" s="8" t="s">
        <v>105</v>
      </c>
      <c r="E31" s="14">
        <v>45278</v>
      </c>
      <c r="F31" s="10">
        <v>72881.58</v>
      </c>
      <c r="G31" s="10">
        <v>63917.14</v>
      </c>
      <c r="H31" s="10">
        <v>84.42</v>
      </c>
      <c r="I31" s="10">
        <v>57584.19</v>
      </c>
      <c r="J31" s="21" t="s">
        <v>34</v>
      </c>
      <c r="K31" s="12">
        <v>1</v>
      </c>
      <c r="L31" s="13" t="s">
        <v>18</v>
      </c>
      <c r="M31" s="14">
        <v>45488</v>
      </c>
    </row>
    <row r="32" spans="1:1024" ht="90">
      <c r="B32" s="6" t="s">
        <v>106</v>
      </c>
      <c r="C32" s="21" t="s">
        <v>107</v>
      </c>
      <c r="D32" s="21" t="s">
        <v>108</v>
      </c>
      <c r="E32" s="14">
        <v>45370</v>
      </c>
      <c r="F32" s="10">
        <v>285881.46999999997</v>
      </c>
      <c r="G32" s="10">
        <v>281191.45</v>
      </c>
      <c r="H32" s="10">
        <v>-368.55</v>
      </c>
      <c r="I32" s="10">
        <f>G32+H32</f>
        <v>280822.90000000002</v>
      </c>
      <c r="J32" s="21" t="s">
        <v>109</v>
      </c>
      <c r="K32" s="12">
        <f>I32/(G32+H32)</f>
        <v>1</v>
      </c>
      <c r="L32" s="21" t="s">
        <v>110</v>
      </c>
      <c r="M32" s="14">
        <v>45584</v>
      </c>
      <c r="N32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  <c r="NG32" s="25"/>
      <c r="NH32" s="25"/>
      <c r="NI32" s="25"/>
      <c r="NJ32" s="25"/>
      <c r="NK32" s="25"/>
      <c r="NL32" s="25"/>
      <c r="NM32" s="25"/>
      <c r="NN32" s="25"/>
      <c r="NO32" s="25"/>
      <c r="NP32" s="25"/>
      <c r="NQ32" s="25"/>
      <c r="NR32" s="25"/>
      <c r="NS32" s="25"/>
      <c r="NT32" s="25"/>
      <c r="NU32" s="25"/>
      <c r="NV32" s="25"/>
      <c r="NW32" s="25"/>
      <c r="NX32" s="25"/>
      <c r="NY32" s="25"/>
      <c r="NZ32" s="25"/>
      <c r="OA32" s="25"/>
      <c r="OB32" s="25"/>
      <c r="OC32" s="25"/>
      <c r="OD32" s="25"/>
      <c r="OE32" s="25"/>
      <c r="OF32" s="25"/>
      <c r="OG32" s="25"/>
      <c r="OH32" s="25"/>
      <c r="OI32" s="25"/>
      <c r="OJ32" s="25"/>
      <c r="OK32" s="25"/>
      <c r="OL32" s="25"/>
      <c r="OM32" s="25"/>
      <c r="ON32" s="25"/>
      <c r="OO32" s="25"/>
      <c r="OP32" s="25"/>
      <c r="OQ32" s="25"/>
      <c r="OR32" s="25"/>
      <c r="OS32" s="25"/>
      <c r="OT32" s="25"/>
      <c r="OU32" s="25"/>
      <c r="OV32" s="25"/>
      <c r="OW32" s="25"/>
      <c r="OX32" s="25"/>
      <c r="OY32" s="25"/>
      <c r="OZ32" s="25"/>
      <c r="PA32" s="25"/>
      <c r="PB32" s="25"/>
      <c r="PC32" s="25"/>
      <c r="PD32" s="25"/>
      <c r="PE32" s="25"/>
      <c r="PF32" s="25"/>
      <c r="PG32" s="25"/>
      <c r="PH32" s="25"/>
      <c r="PI32" s="25"/>
      <c r="PJ32" s="25"/>
      <c r="PK32" s="25"/>
      <c r="PL32" s="25"/>
      <c r="PM32" s="25"/>
      <c r="PN32" s="25"/>
      <c r="PO32" s="25"/>
      <c r="PP32" s="25"/>
      <c r="PQ32" s="25"/>
      <c r="PR32" s="25"/>
      <c r="PS32" s="25"/>
      <c r="PT32" s="25"/>
      <c r="PU32" s="25"/>
      <c r="PV32" s="25"/>
      <c r="PW32" s="25"/>
      <c r="PX32" s="25"/>
      <c r="PY32" s="25"/>
      <c r="PZ32" s="25"/>
      <c r="QA32" s="25"/>
      <c r="QB32" s="25"/>
      <c r="QC32" s="25"/>
      <c r="QD32" s="25"/>
      <c r="QE32" s="25"/>
      <c r="QF32" s="25"/>
      <c r="QG32" s="25"/>
      <c r="QH32" s="25"/>
      <c r="QI32" s="25"/>
      <c r="QJ32" s="25"/>
      <c r="QK32" s="25"/>
      <c r="QL32" s="25"/>
      <c r="QM32" s="25"/>
      <c r="QN32" s="25"/>
      <c r="QO32" s="25"/>
      <c r="QP32" s="25"/>
      <c r="QQ32" s="25"/>
      <c r="QR32" s="25"/>
      <c r="QS32" s="25"/>
      <c r="QT32" s="25"/>
      <c r="QU32" s="25"/>
      <c r="QV32" s="25"/>
      <c r="QW32" s="25"/>
      <c r="QX32" s="25"/>
      <c r="QY32" s="25"/>
      <c r="QZ32" s="25"/>
      <c r="RA32" s="25"/>
      <c r="RB32" s="25"/>
      <c r="RC32" s="25"/>
      <c r="RD32" s="25"/>
      <c r="RE32" s="25"/>
      <c r="RF32" s="25"/>
      <c r="RG32" s="25"/>
      <c r="RH32" s="25"/>
      <c r="RI32" s="25"/>
      <c r="RJ32" s="25"/>
      <c r="RK32" s="25"/>
      <c r="RL32" s="25"/>
      <c r="RM32" s="25"/>
      <c r="RN32" s="25"/>
      <c r="RO32" s="25"/>
      <c r="RP32" s="25"/>
      <c r="RQ32" s="25"/>
      <c r="RR32" s="25"/>
      <c r="RS32" s="25"/>
      <c r="RT32" s="25"/>
      <c r="RU32" s="25"/>
      <c r="RV32" s="25"/>
      <c r="RW32" s="25"/>
      <c r="RX32" s="25"/>
      <c r="RY32" s="25"/>
      <c r="RZ32" s="25"/>
      <c r="SA32" s="25"/>
      <c r="SB32" s="25"/>
      <c r="SC32" s="25"/>
      <c r="SD32" s="25"/>
      <c r="SE32" s="25"/>
      <c r="SF32" s="25"/>
      <c r="SG32" s="25"/>
      <c r="SH32" s="25"/>
      <c r="SI32" s="25"/>
      <c r="SJ32" s="25"/>
      <c r="SK32" s="25"/>
      <c r="SL32" s="25"/>
      <c r="SM32" s="25"/>
      <c r="SN32" s="25"/>
      <c r="SO32" s="25"/>
      <c r="SP32" s="25"/>
      <c r="SQ32" s="25"/>
      <c r="SR32" s="25"/>
      <c r="SS32" s="25"/>
      <c r="ST32" s="25"/>
      <c r="SU32" s="25"/>
      <c r="SV32" s="25"/>
      <c r="SW32" s="25"/>
      <c r="SX32" s="25"/>
      <c r="SY32" s="25"/>
      <c r="SZ32" s="25"/>
      <c r="TA32" s="25"/>
      <c r="TB32" s="25"/>
      <c r="TC32" s="25"/>
      <c r="TD32" s="25"/>
      <c r="TE32" s="25"/>
      <c r="TF32" s="25"/>
      <c r="TG32" s="25"/>
      <c r="TH32" s="25"/>
      <c r="TI32" s="25"/>
      <c r="TJ32" s="25"/>
      <c r="TK32" s="25"/>
      <c r="TL32" s="25"/>
      <c r="TM32" s="25"/>
      <c r="TN32" s="25"/>
      <c r="TO32" s="25"/>
      <c r="TP32" s="25"/>
      <c r="TQ32" s="25"/>
      <c r="TR32" s="25"/>
      <c r="TS32" s="25"/>
      <c r="TT32" s="25"/>
      <c r="TU32" s="25"/>
      <c r="TV32" s="25"/>
      <c r="TW32" s="25"/>
      <c r="TX32" s="25"/>
      <c r="TY32" s="25"/>
      <c r="TZ32" s="25"/>
      <c r="UA32" s="25"/>
      <c r="UB32" s="25"/>
      <c r="UC32" s="25"/>
      <c r="UD32" s="25"/>
      <c r="UE32" s="25"/>
      <c r="UF32" s="25"/>
      <c r="UG32" s="25"/>
      <c r="UH32" s="25"/>
      <c r="UI32" s="25"/>
      <c r="UJ32" s="25"/>
      <c r="UK32" s="25"/>
      <c r="UL32" s="25"/>
      <c r="UM32" s="25"/>
      <c r="UN32" s="25"/>
      <c r="UO32" s="25"/>
      <c r="UP32" s="25"/>
      <c r="UQ32" s="25"/>
      <c r="UR32" s="25"/>
      <c r="US32" s="25"/>
      <c r="UT32" s="25"/>
      <c r="UU32" s="25"/>
      <c r="UV32" s="25"/>
      <c r="UW32" s="25"/>
      <c r="UX32" s="25"/>
      <c r="UY32" s="25"/>
      <c r="UZ32" s="25"/>
      <c r="VA32" s="25"/>
      <c r="VB32" s="25"/>
      <c r="VC32" s="25"/>
      <c r="VD32" s="25"/>
      <c r="VE32" s="25"/>
      <c r="VF32" s="25"/>
      <c r="VG32" s="25"/>
      <c r="VH32" s="25"/>
      <c r="VI32" s="25"/>
      <c r="VJ32" s="25"/>
      <c r="VK32" s="25"/>
      <c r="VL32" s="25"/>
      <c r="VM32" s="25"/>
      <c r="VN32" s="25"/>
      <c r="VO32" s="25"/>
      <c r="VP32" s="25"/>
      <c r="VQ32" s="25"/>
      <c r="VR32" s="25"/>
      <c r="VS32" s="25"/>
      <c r="VT32" s="25"/>
      <c r="VU32" s="25"/>
      <c r="VV32" s="25"/>
      <c r="VW32" s="25"/>
      <c r="VX32" s="25"/>
      <c r="VY32" s="25"/>
      <c r="VZ32" s="25"/>
      <c r="WA32" s="25"/>
      <c r="WB32" s="25"/>
      <c r="WC32" s="25"/>
      <c r="WD32" s="25"/>
      <c r="WE32" s="25"/>
      <c r="WF32" s="25"/>
      <c r="WG32" s="25"/>
      <c r="WH32" s="25"/>
      <c r="WI32" s="25"/>
      <c r="WJ32" s="25"/>
      <c r="WK32" s="25"/>
      <c r="WL32" s="25"/>
      <c r="WM32" s="25"/>
      <c r="WN32" s="25"/>
      <c r="WO32" s="25"/>
      <c r="WP32" s="25"/>
      <c r="WQ32" s="25"/>
      <c r="WR32" s="25"/>
      <c r="WS32" s="25"/>
      <c r="WT32" s="25"/>
      <c r="WU32" s="25"/>
      <c r="WV32" s="25"/>
      <c r="WW32" s="25"/>
      <c r="WX32" s="25"/>
      <c r="WY32" s="25"/>
      <c r="WZ32" s="25"/>
      <c r="XA32" s="25"/>
      <c r="XB32" s="25"/>
      <c r="XC32" s="25"/>
      <c r="XD32" s="25"/>
      <c r="XE32" s="25"/>
      <c r="XF32" s="25"/>
      <c r="XG32" s="25"/>
      <c r="XH32" s="25"/>
      <c r="XI32" s="25"/>
      <c r="XJ32" s="25"/>
      <c r="XK32" s="25"/>
      <c r="XL32" s="25"/>
      <c r="XM32" s="25"/>
      <c r="XN32" s="25"/>
      <c r="XO32" s="25"/>
      <c r="XP32" s="25"/>
      <c r="XQ32" s="25"/>
      <c r="XR32" s="25"/>
      <c r="XS32" s="25"/>
      <c r="XT32" s="25"/>
      <c r="XU32" s="25"/>
      <c r="XV32" s="25"/>
      <c r="XW32" s="25"/>
      <c r="XX32" s="25"/>
      <c r="XY32" s="25"/>
      <c r="XZ32" s="25"/>
      <c r="YA32" s="25"/>
      <c r="YB32" s="25"/>
      <c r="YC32" s="25"/>
      <c r="YD32" s="25"/>
      <c r="YE32" s="25"/>
      <c r="YF32" s="25"/>
      <c r="YG32" s="25"/>
      <c r="YH32" s="25"/>
      <c r="YI32" s="25"/>
      <c r="YJ32" s="25"/>
      <c r="YK32" s="25"/>
      <c r="YL32" s="25"/>
      <c r="YM32" s="25"/>
      <c r="YN32" s="25"/>
      <c r="YO32" s="25"/>
      <c r="YP32" s="25"/>
      <c r="YQ32" s="25"/>
      <c r="YR32" s="25"/>
      <c r="YS32" s="25"/>
      <c r="YT32" s="25"/>
      <c r="YU32" s="25"/>
      <c r="YV32" s="25"/>
      <c r="YW32" s="25"/>
      <c r="YX32" s="25"/>
      <c r="YY32" s="25"/>
      <c r="YZ32" s="25"/>
      <c r="ZA32" s="25"/>
      <c r="ZB32" s="25"/>
      <c r="ZC32" s="25"/>
      <c r="ZD32" s="25"/>
      <c r="ZE32" s="25"/>
      <c r="ZF32" s="25"/>
      <c r="ZG32" s="25"/>
      <c r="ZH32" s="25"/>
      <c r="ZI32" s="25"/>
      <c r="ZJ32" s="25"/>
      <c r="ZK32" s="25"/>
      <c r="ZL32" s="25"/>
      <c r="ZM32" s="25"/>
      <c r="ZN32" s="25"/>
      <c r="ZO32" s="25"/>
      <c r="ZP32" s="25"/>
      <c r="ZQ32" s="25"/>
      <c r="ZR32" s="25"/>
      <c r="ZS32" s="25"/>
      <c r="ZT32" s="25"/>
      <c r="ZU32" s="25"/>
      <c r="ZV32" s="25"/>
      <c r="ZW32" s="25"/>
      <c r="ZX32" s="25"/>
      <c r="ZY32" s="25"/>
      <c r="ZZ32" s="25"/>
      <c r="AAA32" s="25"/>
      <c r="AAB32" s="25"/>
      <c r="AAC32" s="25"/>
      <c r="AAD32" s="25"/>
      <c r="AAE32" s="25"/>
      <c r="AAF32" s="25"/>
      <c r="AAG32" s="25"/>
      <c r="AAH32" s="25"/>
      <c r="AAI32" s="25"/>
      <c r="AAJ32" s="25"/>
      <c r="AAK32" s="25"/>
      <c r="AAL32" s="25"/>
      <c r="AAM32" s="25"/>
      <c r="AAN32" s="25"/>
      <c r="AAO32" s="25"/>
      <c r="AAP32" s="25"/>
      <c r="AAQ32" s="25"/>
      <c r="AAR32" s="25"/>
      <c r="AAS32" s="25"/>
      <c r="AAT32" s="25"/>
      <c r="AAU32" s="25"/>
      <c r="AAV32" s="25"/>
      <c r="AAW32" s="25"/>
      <c r="AAX32" s="25"/>
      <c r="AAY32" s="25"/>
      <c r="AAZ32" s="25"/>
      <c r="ABA32" s="25"/>
      <c r="ABB32" s="25"/>
      <c r="ABC32" s="25"/>
      <c r="ABD32" s="25"/>
      <c r="ABE32" s="25"/>
      <c r="ABF32" s="25"/>
      <c r="ABG32" s="25"/>
      <c r="ABH32" s="25"/>
      <c r="ABI32" s="25"/>
      <c r="ABJ32" s="25"/>
      <c r="ABK32" s="25"/>
      <c r="ABL32" s="25"/>
      <c r="ABM32" s="25"/>
      <c r="ABN32" s="25"/>
      <c r="ABO32" s="25"/>
      <c r="ABP32" s="25"/>
      <c r="ABQ32" s="25"/>
      <c r="ABR32" s="25"/>
      <c r="ABS32" s="25"/>
      <c r="ABT32" s="25"/>
      <c r="ABU32" s="25"/>
      <c r="ABV32" s="25"/>
      <c r="ABW32" s="25"/>
      <c r="ABX32" s="25"/>
      <c r="ABY32" s="25"/>
      <c r="ABZ32" s="25"/>
      <c r="ACA32" s="25"/>
      <c r="ACB32" s="25"/>
      <c r="ACC32" s="25"/>
      <c r="ACD32" s="25"/>
      <c r="ACE32" s="25"/>
      <c r="ACF32" s="25"/>
      <c r="ACG32" s="25"/>
      <c r="ACH32" s="25"/>
      <c r="ACI32" s="25"/>
      <c r="ACJ32" s="25"/>
      <c r="ACK32" s="25"/>
      <c r="ACL32" s="25"/>
      <c r="ACM32" s="25"/>
      <c r="ACN32" s="25"/>
      <c r="ACO32" s="25"/>
      <c r="ACP32" s="25"/>
      <c r="ACQ32" s="25"/>
      <c r="ACR32" s="25"/>
      <c r="ACS32" s="25"/>
      <c r="ACT32" s="25"/>
      <c r="ACU32" s="25"/>
      <c r="ACV32" s="25"/>
      <c r="ACW32" s="25"/>
      <c r="ACX32" s="25"/>
      <c r="ACY32" s="25"/>
      <c r="ACZ32" s="25"/>
      <c r="ADA32" s="25"/>
      <c r="ADB32" s="25"/>
      <c r="ADC32" s="25"/>
      <c r="ADD32" s="25"/>
      <c r="ADE32" s="25"/>
      <c r="ADF32" s="25"/>
      <c r="ADG32" s="25"/>
      <c r="ADH32" s="25"/>
      <c r="ADI32" s="25"/>
      <c r="ADJ32" s="25"/>
      <c r="ADK32" s="25"/>
      <c r="ADL32" s="25"/>
      <c r="ADM32" s="25"/>
      <c r="ADN32" s="25"/>
      <c r="ADO32" s="25"/>
      <c r="ADP32" s="25"/>
      <c r="ADQ32" s="25"/>
      <c r="ADR32" s="25"/>
      <c r="ADS32" s="25"/>
      <c r="ADT32" s="25"/>
      <c r="ADU32" s="25"/>
      <c r="ADV32" s="25"/>
      <c r="ADW32" s="25"/>
      <c r="ADX32" s="25"/>
      <c r="ADY32" s="25"/>
      <c r="ADZ32" s="25"/>
      <c r="AEA32" s="25"/>
      <c r="AEB32" s="25"/>
      <c r="AEC32" s="25"/>
      <c r="AED32" s="25"/>
      <c r="AEE32" s="25"/>
      <c r="AEF32" s="25"/>
      <c r="AEG32" s="25"/>
      <c r="AEH32" s="25"/>
      <c r="AEI32" s="25"/>
      <c r="AEJ32" s="25"/>
      <c r="AEK32" s="25"/>
      <c r="AEL32" s="25"/>
      <c r="AEM32" s="25"/>
      <c r="AEN32" s="25"/>
      <c r="AEO32" s="25"/>
      <c r="AEP32" s="25"/>
      <c r="AEQ32" s="25"/>
      <c r="AER32" s="25"/>
      <c r="AES32" s="25"/>
      <c r="AET32" s="25"/>
      <c r="AEU32" s="25"/>
      <c r="AEV32" s="25"/>
      <c r="AEW32" s="25"/>
      <c r="AEX32" s="25"/>
      <c r="AEY32" s="25"/>
      <c r="AEZ32" s="25"/>
      <c r="AFA32" s="25"/>
      <c r="AFB32" s="25"/>
      <c r="AFC32" s="25"/>
      <c r="AFD32" s="25"/>
      <c r="AFE32" s="25"/>
      <c r="AFF32" s="25"/>
      <c r="AFG32" s="25"/>
      <c r="AFH32" s="25"/>
      <c r="AFI32" s="25"/>
      <c r="AFJ32" s="25"/>
      <c r="AFK32" s="25"/>
      <c r="AFL32" s="25"/>
      <c r="AFM32" s="25"/>
      <c r="AFN32" s="25"/>
      <c r="AFO32" s="25"/>
      <c r="AFP32" s="25"/>
      <c r="AFQ32" s="25"/>
      <c r="AFR32" s="25"/>
      <c r="AFS32" s="25"/>
      <c r="AFT32" s="25"/>
      <c r="AFU32" s="25"/>
      <c r="AFV32" s="25"/>
      <c r="AFW32" s="25"/>
      <c r="AFX32" s="25"/>
      <c r="AFY32" s="25"/>
      <c r="AFZ32" s="25"/>
      <c r="AGA32" s="25"/>
      <c r="AGB32" s="25"/>
      <c r="AGC32" s="25"/>
      <c r="AGD32" s="25"/>
      <c r="AGE32" s="25"/>
      <c r="AGF32" s="25"/>
      <c r="AGG32" s="25"/>
      <c r="AGH32" s="25"/>
      <c r="AGI32" s="25"/>
      <c r="AGJ32" s="25"/>
      <c r="AGK32" s="25"/>
      <c r="AGL32" s="25"/>
      <c r="AGM32" s="25"/>
      <c r="AGN32" s="25"/>
      <c r="AGO32" s="25"/>
      <c r="AGP32" s="25"/>
      <c r="AGQ32" s="25"/>
      <c r="AGR32" s="25"/>
      <c r="AGS32" s="25"/>
      <c r="AGT32" s="25"/>
      <c r="AGU32" s="25"/>
      <c r="AGV32" s="25"/>
      <c r="AGW32" s="25"/>
      <c r="AGX32" s="25"/>
      <c r="AGY32" s="25"/>
      <c r="AGZ32" s="25"/>
      <c r="AHA32" s="25"/>
      <c r="AHB32" s="25"/>
      <c r="AHC32" s="25"/>
      <c r="AHD32" s="25"/>
      <c r="AHE32" s="25"/>
      <c r="AHF32" s="25"/>
      <c r="AHG32" s="25"/>
      <c r="AHH32" s="25"/>
      <c r="AHI32" s="25"/>
      <c r="AHJ32" s="25"/>
      <c r="AHK32" s="25"/>
      <c r="AHL32" s="25"/>
      <c r="AHM32" s="25"/>
      <c r="AHN32" s="25"/>
      <c r="AHO32" s="25"/>
      <c r="AHP32" s="25"/>
      <c r="AHQ32" s="25"/>
      <c r="AHR32" s="25"/>
      <c r="AHS32" s="25"/>
      <c r="AHT32" s="25"/>
      <c r="AHU32" s="25"/>
      <c r="AHV32" s="25"/>
      <c r="AHW32" s="25"/>
      <c r="AHX32" s="25"/>
      <c r="AHY32" s="25"/>
      <c r="AHZ32" s="25"/>
      <c r="AIA32" s="25"/>
      <c r="AIB32" s="25"/>
      <c r="AIC32" s="25"/>
      <c r="AID32" s="25"/>
      <c r="AIE32" s="25"/>
      <c r="AIF32" s="25"/>
      <c r="AIG32" s="25"/>
      <c r="AIH32" s="25"/>
      <c r="AII32" s="25"/>
      <c r="AIJ32" s="25"/>
      <c r="AIK32" s="25"/>
      <c r="AIL32" s="25"/>
      <c r="AIM32" s="25"/>
      <c r="AIN32" s="25"/>
      <c r="AIO32" s="25"/>
      <c r="AIP32" s="25"/>
      <c r="AIQ32" s="25"/>
      <c r="AIR32" s="25"/>
      <c r="AIS32" s="25"/>
      <c r="AIT32" s="25"/>
      <c r="AIU32" s="25"/>
      <c r="AIV32" s="25"/>
      <c r="AIW32" s="25"/>
      <c r="AIX32" s="25"/>
      <c r="AIY32" s="25"/>
      <c r="AIZ32" s="25"/>
      <c r="AJA32" s="25"/>
      <c r="AJB32" s="25"/>
      <c r="AJC32" s="25"/>
      <c r="AJD32" s="25"/>
      <c r="AJE32" s="25"/>
      <c r="AJF32" s="25"/>
      <c r="AJG32" s="25"/>
      <c r="AJH32" s="25"/>
      <c r="AJI32" s="25"/>
      <c r="AJJ32" s="25"/>
      <c r="AJK32" s="25"/>
      <c r="AJL32" s="25"/>
      <c r="AJM32" s="25"/>
      <c r="AJN32" s="25"/>
      <c r="AJO32" s="25"/>
      <c r="AJP32" s="25"/>
      <c r="AJQ32" s="25"/>
      <c r="AJR32" s="25"/>
      <c r="AJS32" s="25"/>
      <c r="AJT32" s="25"/>
      <c r="AJU32" s="25"/>
      <c r="AJV32" s="25"/>
      <c r="AJW32" s="25"/>
      <c r="AJX32" s="25"/>
      <c r="AJY32" s="25"/>
      <c r="AJZ32" s="25"/>
      <c r="AKA32" s="25"/>
      <c r="AKB32" s="25"/>
      <c r="AKC32" s="25"/>
      <c r="AKD32" s="25"/>
      <c r="AKE32" s="25"/>
      <c r="AKF32" s="25"/>
      <c r="AKG32" s="25"/>
      <c r="AKH32" s="25"/>
      <c r="AKI32" s="25"/>
      <c r="AKJ32" s="25"/>
      <c r="AKK32" s="25"/>
      <c r="AKL32" s="25"/>
      <c r="AKM32" s="25"/>
      <c r="AKN32" s="25"/>
      <c r="AKO32" s="25"/>
      <c r="AKP32" s="25"/>
      <c r="AKQ32" s="25"/>
      <c r="AKR32" s="25"/>
      <c r="AKS32" s="25"/>
      <c r="AKT32" s="25"/>
      <c r="AKU32" s="25"/>
      <c r="AKV32" s="25"/>
      <c r="AKW32" s="25"/>
      <c r="AKX32" s="25"/>
      <c r="AKY32" s="25"/>
      <c r="AKZ32" s="25"/>
      <c r="ALA32" s="25"/>
      <c r="ALB32" s="25"/>
      <c r="ALC32" s="25"/>
      <c r="ALD32" s="25"/>
      <c r="ALE32" s="25"/>
      <c r="ALF32" s="25"/>
      <c r="ALG32" s="25"/>
      <c r="ALH32" s="25"/>
      <c r="ALI32" s="25"/>
      <c r="ALJ32" s="25"/>
      <c r="ALK32" s="25"/>
      <c r="ALL32" s="26"/>
      <c r="ALM32" s="26"/>
      <c r="ALN32" s="26"/>
      <c r="ALO32" s="26"/>
      <c r="ALP32" s="26"/>
      <c r="ALQ32" s="26"/>
      <c r="ALR32" s="26"/>
      <c r="ALS32" s="26"/>
    </row>
    <row r="33" spans="1:1013" ht="75">
      <c r="A33" s="5"/>
      <c r="B33" s="6" t="s">
        <v>111</v>
      </c>
      <c r="C33" s="8" t="s">
        <v>112</v>
      </c>
      <c r="D33" s="8" t="s">
        <v>79</v>
      </c>
      <c r="E33" s="14">
        <v>44984</v>
      </c>
      <c r="F33" s="10" t="s">
        <v>113</v>
      </c>
      <c r="G33" s="8" t="s">
        <v>114</v>
      </c>
      <c r="H33" s="10">
        <v>134.46</v>
      </c>
      <c r="I33" s="10">
        <v>2718993.23</v>
      </c>
      <c r="J33" s="21" t="s">
        <v>26</v>
      </c>
      <c r="K33" s="12">
        <v>1</v>
      </c>
      <c r="L33" s="13" t="s">
        <v>115</v>
      </c>
      <c r="M33" s="14">
        <v>45516</v>
      </c>
      <c r="ALI33" s="1"/>
      <c r="ALJ33" s="1"/>
      <c r="ALK33" s="1"/>
      <c r="ALL33" s="1"/>
      <c r="ALM33" s="1"/>
      <c r="ALR33" s="2"/>
      <c r="ALS33" s="2"/>
    </row>
    <row r="34" spans="1:1013" ht="90">
      <c r="A34" s="1">
        <v>31</v>
      </c>
      <c r="B34" s="6" t="s">
        <v>116</v>
      </c>
      <c r="C34" s="8" t="s">
        <v>117</v>
      </c>
      <c r="D34" s="8" t="s">
        <v>118</v>
      </c>
      <c r="E34" s="14">
        <v>45530</v>
      </c>
      <c r="F34" s="10">
        <v>148484.74</v>
      </c>
      <c r="G34" s="10">
        <v>128177.92</v>
      </c>
      <c r="H34" s="54" t="s">
        <v>16</v>
      </c>
      <c r="I34" s="10">
        <f>(30231.77+92919.79)-5026.4</f>
        <v>118125.16</v>
      </c>
      <c r="J34" s="21" t="s">
        <v>49</v>
      </c>
      <c r="K34" s="12">
        <f>I34/G34</f>
        <v>0.92157182765955326</v>
      </c>
      <c r="L34" s="8" t="s">
        <v>119</v>
      </c>
      <c r="M34" s="14">
        <v>45581</v>
      </c>
      <c r="N34"/>
      <c r="O34"/>
      <c r="P34"/>
      <c r="Q34"/>
      <c r="R34"/>
      <c r="S34"/>
      <c r="T34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  <c r="NG34" s="25"/>
      <c r="NH34" s="25"/>
      <c r="NI34" s="25"/>
      <c r="NJ34" s="25"/>
      <c r="NK34" s="25"/>
      <c r="NL34" s="25"/>
      <c r="NM34" s="25"/>
      <c r="NN34" s="25"/>
      <c r="NO34" s="25"/>
      <c r="NP34" s="25"/>
      <c r="NQ34" s="25"/>
      <c r="NR34" s="25"/>
      <c r="NS34" s="25"/>
      <c r="NT34" s="25"/>
      <c r="NU34" s="25"/>
      <c r="NV34" s="25"/>
      <c r="NW34" s="25"/>
      <c r="NX34" s="25"/>
      <c r="NY34" s="25"/>
      <c r="NZ34" s="25"/>
      <c r="OA34" s="25"/>
      <c r="OB34" s="25"/>
      <c r="OC34" s="25"/>
      <c r="OD34" s="25"/>
      <c r="OE34" s="25"/>
      <c r="OF34" s="25"/>
      <c r="OG34" s="25"/>
      <c r="OH34" s="25"/>
      <c r="OI34" s="25"/>
      <c r="OJ34" s="25"/>
      <c r="OK34" s="25"/>
      <c r="OL34" s="25"/>
      <c r="OM34" s="25"/>
      <c r="ON34" s="25"/>
      <c r="OO34" s="25"/>
      <c r="OP34" s="25"/>
      <c r="OQ34" s="25"/>
      <c r="OR34" s="25"/>
      <c r="OS34" s="25"/>
      <c r="OT34" s="25"/>
      <c r="OU34" s="25"/>
      <c r="OV34" s="25"/>
      <c r="OW34" s="25"/>
      <c r="OX34" s="25"/>
      <c r="OY34" s="25"/>
      <c r="OZ34" s="25"/>
      <c r="PA34" s="25"/>
      <c r="PB34" s="25"/>
      <c r="PC34" s="25"/>
      <c r="PD34" s="25"/>
      <c r="PE34" s="25"/>
      <c r="PF34" s="25"/>
      <c r="PG34" s="25"/>
      <c r="PH34" s="25"/>
      <c r="PI34" s="25"/>
      <c r="PJ34" s="25"/>
      <c r="PK34" s="25"/>
      <c r="PL34" s="25"/>
      <c r="PM34" s="25"/>
      <c r="PN34" s="25"/>
      <c r="PO34" s="25"/>
      <c r="PP34" s="25"/>
      <c r="PQ34" s="25"/>
      <c r="PR34" s="25"/>
      <c r="PS34" s="25"/>
      <c r="PT34" s="25"/>
      <c r="PU34" s="25"/>
      <c r="PV34" s="25"/>
      <c r="PW34" s="25"/>
      <c r="PX34" s="25"/>
      <c r="PY34" s="25"/>
      <c r="PZ34" s="25"/>
      <c r="QA34" s="25"/>
      <c r="QB34" s="25"/>
      <c r="QC34" s="25"/>
      <c r="QD34" s="25"/>
      <c r="QE34" s="25"/>
      <c r="QF34" s="25"/>
      <c r="QG34" s="25"/>
      <c r="QH34" s="25"/>
      <c r="QI34" s="25"/>
      <c r="QJ34" s="25"/>
      <c r="QK34" s="25"/>
      <c r="QL34" s="25"/>
      <c r="QM34" s="25"/>
      <c r="QN34" s="25"/>
      <c r="QO34" s="25"/>
      <c r="QP34" s="25"/>
      <c r="QQ34" s="25"/>
      <c r="QR34" s="25"/>
      <c r="QS34" s="25"/>
      <c r="QT34" s="25"/>
      <c r="QU34" s="25"/>
      <c r="QV34" s="25"/>
      <c r="QW34" s="25"/>
      <c r="QX34" s="25"/>
      <c r="QY34" s="25"/>
      <c r="QZ34" s="25"/>
      <c r="RA34" s="25"/>
      <c r="RB34" s="25"/>
      <c r="RC34" s="25"/>
      <c r="RD34" s="25"/>
      <c r="RE34" s="25"/>
      <c r="RF34" s="25"/>
      <c r="RG34" s="25"/>
      <c r="RH34" s="25"/>
      <c r="RI34" s="25"/>
      <c r="RJ34" s="25"/>
      <c r="RK34" s="25"/>
      <c r="RL34" s="25"/>
      <c r="RM34" s="25"/>
      <c r="RN34" s="25"/>
      <c r="RO34" s="25"/>
      <c r="RP34" s="25"/>
      <c r="RQ34" s="25"/>
      <c r="RR34" s="25"/>
      <c r="RS34" s="25"/>
      <c r="RT34" s="25"/>
      <c r="RU34" s="25"/>
      <c r="RV34" s="25"/>
      <c r="RW34" s="25"/>
      <c r="RX34" s="25"/>
      <c r="RY34" s="25"/>
      <c r="RZ34" s="25"/>
      <c r="SA34" s="25"/>
      <c r="SB34" s="25"/>
      <c r="SC34" s="25"/>
      <c r="SD34" s="25"/>
      <c r="SE34" s="25"/>
      <c r="SF34" s="25"/>
      <c r="SG34" s="25"/>
      <c r="SH34" s="25"/>
      <c r="SI34" s="25"/>
      <c r="SJ34" s="25"/>
      <c r="SK34" s="25"/>
      <c r="SL34" s="25"/>
      <c r="SM34" s="25"/>
      <c r="SN34" s="25"/>
      <c r="SO34" s="25"/>
      <c r="SP34" s="25"/>
      <c r="SQ34" s="25"/>
      <c r="SR34" s="25"/>
      <c r="SS34" s="25"/>
      <c r="ST34" s="25"/>
      <c r="SU34" s="25"/>
      <c r="SV34" s="25"/>
      <c r="SW34" s="25"/>
      <c r="SX34" s="25"/>
      <c r="SY34" s="25"/>
      <c r="SZ34" s="25"/>
      <c r="TA34" s="25"/>
      <c r="TB34" s="25"/>
      <c r="TC34" s="25"/>
      <c r="TD34" s="25"/>
      <c r="TE34" s="25"/>
      <c r="TF34" s="25"/>
      <c r="TG34" s="25"/>
      <c r="TH34" s="25"/>
      <c r="TI34" s="25"/>
      <c r="TJ34" s="25"/>
      <c r="TK34" s="25"/>
      <c r="TL34" s="25"/>
      <c r="TM34" s="25"/>
      <c r="TN34" s="25"/>
      <c r="TO34" s="25"/>
      <c r="TP34" s="25"/>
      <c r="TQ34" s="25"/>
      <c r="TR34" s="25"/>
      <c r="TS34" s="25"/>
      <c r="TT34" s="25"/>
      <c r="TU34" s="25"/>
      <c r="TV34" s="25"/>
      <c r="TW34" s="25"/>
      <c r="TX34" s="25"/>
      <c r="TY34" s="25"/>
      <c r="TZ34" s="25"/>
      <c r="UA34" s="25"/>
      <c r="UB34" s="25"/>
      <c r="UC34" s="25"/>
      <c r="UD34" s="25"/>
      <c r="UE34" s="25"/>
      <c r="UF34" s="25"/>
      <c r="UG34" s="25"/>
      <c r="UH34" s="25"/>
      <c r="UI34" s="25"/>
      <c r="UJ34" s="25"/>
      <c r="UK34" s="25"/>
      <c r="UL34" s="25"/>
      <c r="UM34" s="25"/>
      <c r="UN34" s="25"/>
      <c r="UO34" s="25"/>
      <c r="UP34" s="25"/>
      <c r="UQ34" s="25"/>
      <c r="UR34" s="25"/>
      <c r="US34" s="25"/>
      <c r="UT34" s="25"/>
      <c r="UU34" s="25"/>
      <c r="UV34" s="25"/>
      <c r="UW34" s="25"/>
      <c r="UX34" s="25"/>
      <c r="UY34" s="25"/>
      <c r="UZ34" s="25"/>
      <c r="VA34" s="25"/>
      <c r="VB34" s="25"/>
      <c r="VC34" s="25"/>
      <c r="VD34" s="25"/>
      <c r="VE34" s="25"/>
      <c r="VF34" s="25"/>
      <c r="VG34" s="25"/>
      <c r="VH34" s="25"/>
      <c r="VI34" s="25"/>
      <c r="VJ34" s="25"/>
      <c r="VK34" s="25"/>
      <c r="VL34" s="25"/>
      <c r="VM34" s="25"/>
      <c r="VN34" s="25"/>
      <c r="VO34" s="25"/>
      <c r="VP34" s="25"/>
      <c r="VQ34" s="25"/>
      <c r="VR34" s="25"/>
      <c r="VS34" s="25"/>
      <c r="VT34" s="25"/>
      <c r="VU34" s="25"/>
      <c r="VV34" s="25"/>
      <c r="VW34" s="25"/>
      <c r="VX34" s="25"/>
      <c r="VY34" s="25"/>
      <c r="VZ34" s="25"/>
      <c r="WA34" s="25"/>
      <c r="WB34" s="25"/>
      <c r="WC34" s="25"/>
      <c r="WD34" s="25"/>
      <c r="WE34" s="25"/>
      <c r="WF34" s="25"/>
      <c r="WG34" s="25"/>
      <c r="WH34" s="25"/>
      <c r="WI34" s="25"/>
      <c r="WJ34" s="25"/>
      <c r="WK34" s="25"/>
      <c r="WL34" s="25"/>
      <c r="WM34" s="25"/>
      <c r="WN34" s="25"/>
      <c r="WO34" s="25"/>
      <c r="WP34" s="25"/>
      <c r="WQ34" s="25"/>
      <c r="WR34" s="25"/>
      <c r="WS34" s="25"/>
      <c r="WT34" s="25"/>
      <c r="WU34" s="25"/>
      <c r="WV34" s="25"/>
      <c r="WW34" s="25"/>
      <c r="WX34" s="25"/>
      <c r="WY34" s="25"/>
      <c r="WZ34" s="25"/>
      <c r="XA34" s="25"/>
      <c r="XB34" s="25"/>
      <c r="XC34" s="25"/>
      <c r="XD34" s="25"/>
      <c r="XE34" s="25"/>
      <c r="XF34" s="25"/>
      <c r="XG34" s="25"/>
      <c r="XH34" s="25"/>
      <c r="XI34" s="25"/>
      <c r="XJ34" s="25"/>
      <c r="XK34" s="25"/>
      <c r="XL34" s="25"/>
      <c r="XM34" s="25"/>
      <c r="XN34" s="25"/>
      <c r="XO34" s="25"/>
      <c r="XP34" s="25"/>
      <c r="XQ34" s="25"/>
      <c r="XR34" s="25"/>
      <c r="XS34" s="25"/>
      <c r="XT34" s="25"/>
      <c r="XU34" s="25"/>
      <c r="XV34" s="25"/>
      <c r="XW34" s="25"/>
      <c r="XX34" s="25"/>
      <c r="XY34" s="25"/>
      <c r="XZ34" s="25"/>
      <c r="YA34" s="25"/>
      <c r="YB34" s="25"/>
      <c r="YC34" s="25"/>
      <c r="YD34" s="25"/>
      <c r="YE34" s="25"/>
      <c r="YF34" s="25"/>
      <c r="YG34" s="25"/>
      <c r="YH34" s="25"/>
      <c r="YI34" s="25"/>
      <c r="YJ34" s="25"/>
      <c r="YK34" s="25"/>
      <c r="YL34" s="25"/>
      <c r="YM34" s="25"/>
      <c r="YN34" s="25"/>
      <c r="YO34" s="25"/>
      <c r="YP34" s="25"/>
      <c r="YQ34" s="25"/>
      <c r="YR34" s="25"/>
      <c r="YS34" s="25"/>
      <c r="YT34" s="25"/>
      <c r="YU34" s="25"/>
      <c r="YV34" s="25"/>
      <c r="YW34" s="25"/>
      <c r="YX34" s="25"/>
      <c r="YY34" s="25"/>
      <c r="YZ34" s="25"/>
      <c r="ZA34" s="25"/>
      <c r="ZB34" s="25"/>
      <c r="ZC34" s="25"/>
      <c r="ZD34" s="25"/>
      <c r="ZE34" s="25"/>
      <c r="ZF34" s="25"/>
      <c r="ZG34" s="25"/>
      <c r="ZH34" s="25"/>
      <c r="ZI34" s="25"/>
      <c r="ZJ34" s="25"/>
      <c r="ZK34" s="25"/>
      <c r="ZL34" s="25"/>
      <c r="ZM34" s="25"/>
      <c r="ZN34" s="25"/>
      <c r="ZO34" s="25"/>
      <c r="ZP34" s="25"/>
      <c r="ZQ34" s="25"/>
      <c r="ZR34" s="25"/>
      <c r="ZS34" s="25"/>
      <c r="ZT34" s="25"/>
      <c r="ZU34" s="25"/>
      <c r="ZV34" s="25"/>
      <c r="ZW34" s="25"/>
      <c r="ZX34" s="25"/>
      <c r="ZY34" s="25"/>
      <c r="ZZ34" s="25"/>
      <c r="AAA34" s="25"/>
      <c r="AAB34" s="25"/>
      <c r="AAC34" s="25"/>
      <c r="AAD34" s="25"/>
      <c r="AAE34" s="25"/>
      <c r="AAF34" s="25"/>
      <c r="AAG34" s="25"/>
      <c r="AAH34" s="25"/>
      <c r="AAI34" s="25"/>
      <c r="AAJ34" s="25"/>
      <c r="AAK34" s="25"/>
      <c r="AAL34" s="25"/>
      <c r="AAM34" s="25"/>
      <c r="AAN34" s="25"/>
      <c r="AAO34" s="25"/>
      <c r="AAP34" s="25"/>
      <c r="AAQ34" s="25"/>
      <c r="AAR34" s="25"/>
      <c r="AAS34" s="25"/>
      <c r="AAT34" s="25"/>
      <c r="AAU34" s="25"/>
      <c r="AAV34" s="25"/>
      <c r="AAW34" s="25"/>
      <c r="AAX34" s="25"/>
      <c r="AAY34" s="25"/>
      <c r="AAZ34" s="25"/>
      <c r="ABA34" s="25"/>
      <c r="ABB34" s="25"/>
      <c r="ABC34" s="25"/>
      <c r="ABD34" s="25"/>
      <c r="ABE34" s="25"/>
      <c r="ABF34" s="25"/>
      <c r="ABG34" s="25"/>
      <c r="ABH34" s="25"/>
      <c r="ABI34" s="25"/>
      <c r="ABJ34" s="25"/>
      <c r="ABK34" s="25"/>
      <c r="ABL34" s="25"/>
      <c r="ABM34" s="25"/>
      <c r="ABN34" s="25"/>
      <c r="ABO34" s="25"/>
      <c r="ABP34" s="25"/>
      <c r="ABQ34" s="25"/>
      <c r="ABR34" s="25"/>
      <c r="ABS34" s="25"/>
      <c r="ABT34" s="25"/>
      <c r="ABU34" s="25"/>
      <c r="ABV34" s="25"/>
      <c r="ABW34" s="25"/>
      <c r="ABX34" s="25"/>
      <c r="ABY34" s="25"/>
      <c r="ABZ34" s="25"/>
      <c r="ACA34" s="25"/>
      <c r="ACB34" s="25"/>
      <c r="ACC34" s="25"/>
      <c r="ACD34" s="25"/>
      <c r="ACE34" s="25"/>
      <c r="ACF34" s="25"/>
      <c r="ACG34" s="25"/>
      <c r="ACH34" s="25"/>
      <c r="ACI34" s="25"/>
      <c r="ACJ34" s="25"/>
      <c r="ACK34" s="25"/>
      <c r="ACL34" s="25"/>
      <c r="ACM34" s="25"/>
      <c r="ACN34" s="25"/>
      <c r="ACO34" s="25"/>
      <c r="ACP34" s="25"/>
      <c r="ACQ34" s="25"/>
      <c r="ACR34" s="25"/>
      <c r="ACS34" s="25"/>
      <c r="ACT34" s="25"/>
      <c r="ACU34" s="25"/>
      <c r="ACV34" s="25"/>
      <c r="ACW34" s="25"/>
      <c r="ACX34" s="25"/>
      <c r="ACY34" s="25"/>
      <c r="ACZ34" s="25"/>
      <c r="ADA34" s="25"/>
      <c r="ADB34" s="25"/>
      <c r="ADC34" s="25"/>
      <c r="ADD34" s="25"/>
      <c r="ADE34" s="25"/>
      <c r="ADF34" s="25"/>
      <c r="ADG34" s="25"/>
      <c r="ADH34" s="25"/>
      <c r="ADI34" s="25"/>
      <c r="ADJ34" s="25"/>
      <c r="ADK34" s="25"/>
      <c r="ADL34" s="25"/>
      <c r="ADM34" s="25"/>
      <c r="ADN34" s="25"/>
      <c r="ADO34" s="25"/>
      <c r="ADP34" s="25"/>
      <c r="ADQ34" s="25"/>
      <c r="ADR34" s="25"/>
      <c r="ADS34" s="25"/>
      <c r="ADT34" s="25"/>
      <c r="ADU34" s="25"/>
      <c r="ADV34" s="25"/>
      <c r="ADW34" s="25"/>
      <c r="ADX34" s="25"/>
      <c r="ADY34" s="25"/>
      <c r="ADZ34" s="25"/>
      <c r="AEA34" s="25"/>
      <c r="AEB34" s="25"/>
      <c r="AEC34" s="25"/>
      <c r="AED34" s="25"/>
      <c r="AEE34" s="25"/>
      <c r="AEF34" s="25"/>
      <c r="AEG34" s="25"/>
      <c r="AEH34" s="25"/>
      <c r="AEI34" s="25"/>
      <c r="AEJ34" s="25"/>
      <c r="AEK34" s="25"/>
      <c r="AEL34" s="25"/>
      <c r="AEM34" s="25"/>
      <c r="AEN34" s="25"/>
      <c r="AEO34" s="25"/>
      <c r="AEP34" s="25"/>
      <c r="AEQ34" s="25"/>
      <c r="AER34" s="25"/>
      <c r="AES34" s="25"/>
      <c r="AET34" s="25"/>
      <c r="AEU34" s="25"/>
      <c r="AEV34" s="25"/>
      <c r="AEW34" s="25"/>
      <c r="AEX34" s="25"/>
      <c r="AEY34" s="25"/>
      <c r="AEZ34" s="25"/>
      <c r="AFA34" s="25"/>
      <c r="AFB34" s="25"/>
      <c r="AFC34" s="25"/>
      <c r="AFD34" s="25"/>
      <c r="AFE34" s="25"/>
      <c r="AFF34" s="25"/>
      <c r="AFG34" s="25"/>
      <c r="AFH34" s="25"/>
      <c r="AFI34" s="25"/>
      <c r="AFJ34" s="25"/>
      <c r="AFK34" s="25"/>
      <c r="AFL34" s="25"/>
      <c r="AFM34" s="25"/>
      <c r="AFN34" s="25"/>
      <c r="AFO34" s="25"/>
      <c r="AFP34" s="25"/>
      <c r="AFQ34" s="25"/>
      <c r="AFR34" s="25"/>
      <c r="AFS34" s="25"/>
      <c r="AFT34" s="25"/>
      <c r="AFU34" s="25"/>
      <c r="AFV34" s="25"/>
      <c r="AFW34" s="25"/>
      <c r="AFX34" s="25"/>
      <c r="AFY34" s="25"/>
      <c r="AFZ34" s="25"/>
      <c r="AGA34" s="25"/>
      <c r="AGB34" s="25"/>
      <c r="AGC34" s="25"/>
      <c r="AGD34" s="25"/>
      <c r="AGE34" s="25"/>
      <c r="AGF34" s="25"/>
      <c r="AGG34" s="25"/>
      <c r="AGH34" s="25"/>
      <c r="AGI34" s="25"/>
      <c r="AGJ34" s="25"/>
      <c r="AGK34" s="25"/>
      <c r="AGL34" s="25"/>
      <c r="AGM34" s="25"/>
      <c r="AGN34" s="25"/>
      <c r="AGO34" s="25"/>
      <c r="AGP34" s="25"/>
      <c r="AGQ34" s="25"/>
      <c r="AGR34" s="25"/>
      <c r="AGS34" s="25"/>
      <c r="AGT34" s="25"/>
      <c r="AGU34" s="25"/>
      <c r="AGV34" s="25"/>
      <c r="AGW34" s="25"/>
      <c r="AGX34" s="25"/>
      <c r="AGY34" s="25"/>
      <c r="AGZ34" s="25"/>
      <c r="AHA34" s="25"/>
      <c r="AHB34" s="25"/>
      <c r="AHC34" s="25"/>
      <c r="AHD34" s="25"/>
      <c r="AHE34" s="25"/>
      <c r="AHF34" s="25"/>
      <c r="AHG34" s="25"/>
      <c r="AHH34" s="25"/>
      <c r="AHI34" s="25"/>
      <c r="AHJ34" s="25"/>
      <c r="AHK34" s="25"/>
      <c r="AHL34" s="25"/>
      <c r="AHM34" s="25"/>
      <c r="AHN34" s="25"/>
      <c r="AHO34" s="25"/>
      <c r="AHP34" s="25"/>
      <c r="AHQ34" s="25"/>
      <c r="AHR34" s="25"/>
      <c r="AHS34" s="25"/>
      <c r="AHT34" s="25"/>
      <c r="AHU34" s="25"/>
      <c r="AHV34" s="25"/>
      <c r="AHW34" s="25"/>
      <c r="AHX34" s="25"/>
      <c r="AHY34" s="25"/>
      <c r="AHZ34" s="25"/>
      <c r="AIA34" s="25"/>
      <c r="AIB34" s="25"/>
      <c r="AIC34" s="25"/>
      <c r="AID34" s="25"/>
      <c r="AIE34" s="25"/>
      <c r="AIF34" s="25"/>
      <c r="AIG34" s="25"/>
      <c r="AIH34" s="25"/>
      <c r="AII34" s="25"/>
      <c r="AIJ34" s="25"/>
      <c r="AIK34" s="25"/>
      <c r="AIL34" s="25"/>
      <c r="AIM34" s="25"/>
      <c r="AIN34" s="25"/>
      <c r="AIO34" s="25"/>
      <c r="AIP34" s="25"/>
      <c r="AIQ34" s="25"/>
      <c r="AIR34" s="25"/>
      <c r="AIS34" s="25"/>
      <c r="AIT34" s="25"/>
      <c r="AIU34" s="25"/>
      <c r="AIV34" s="25"/>
      <c r="AIW34" s="25"/>
      <c r="AIX34" s="25"/>
      <c r="AIY34" s="25"/>
      <c r="AIZ34" s="25"/>
      <c r="AJA34" s="25"/>
      <c r="AJB34" s="25"/>
      <c r="AJC34" s="25"/>
      <c r="AJD34" s="25"/>
      <c r="AJE34" s="25"/>
      <c r="AJF34" s="25"/>
      <c r="AJG34" s="25"/>
      <c r="AJH34" s="25"/>
      <c r="AJI34" s="25"/>
      <c r="AJJ34" s="25"/>
      <c r="AJK34" s="25"/>
      <c r="AJL34" s="25"/>
      <c r="AJM34" s="25"/>
      <c r="AJN34" s="25"/>
      <c r="AJO34" s="25"/>
      <c r="AJP34" s="25"/>
      <c r="AJQ34" s="25"/>
      <c r="AJR34" s="25"/>
      <c r="AJS34" s="25"/>
      <c r="AJT34" s="25"/>
      <c r="AJU34" s="25"/>
      <c r="AJV34" s="25"/>
      <c r="AJW34" s="25"/>
      <c r="AJX34" s="25"/>
      <c r="AJY34" s="25"/>
      <c r="AJZ34" s="25"/>
      <c r="AKA34" s="25"/>
      <c r="AKB34" s="25"/>
      <c r="AKC34" s="25"/>
      <c r="AKD34" s="25"/>
      <c r="AKE34" s="25"/>
      <c r="AKF34" s="25"/>
      <c r="AKG34" s="25"/>
      <c r="AKH34" s="25"/>
      <c r="AKI34" s="25"/>
      <c r="AKJ34" s="25"/>
      <c r="AKK34" s="25"/>
      <c r="AKL34" s="25"/>
      <c r="AKM34" s="25"/>
      <c r="AKN34" s="25"/>
      <c r="AKO34" s="25"/>
      <c r="AKP34" s="25"/>
      <c r="AKQ34" s="25"/>
      <c r="AKR34" s="25"/>
      <c r="AKS34" s="25"/>
      <c r="AKT34" s="25"/>
      <c r="AKU34" s="25"/>
      <c r="AKV34" s="25"/>
      <c r="AKW34" s="25"/>
      <c r="AKX34" s="25"/>
      <c r="AKY34" s="25"/>
      <c r="AKZ34" s="25"/>
      <c r="ALA34" s="25"/>
      <c r="ALB34" s="25"/>
      <c r="ALC34" s="25"/>
      <c r="ALD34" s="25"/>
      <c r="ALE34" s="25"/>
      <c r="ALF34" s="25"/>
      <c r="ALG34" s="25"/>
      <c r="ALH34" s="25"/>
      <c r="ALI34" s="25"/>
      <c r="ALJ34" s="25"/>
      <c r="ALK34" s="25"/>
      <c r="ALL34" s="25"/>
      <c r="ALM34" s="25"/>
      <c r="ALN34" s="25"/>
      <c r="ALO34" s="25"/>
      <c r="ALP34" s="25"/>
      <c r="ALQ34" s="25"/>
      <c r="ALR34" s="25"/>
      <c r="ALS34" s="25"/>
      <c r="ALT34" s="25"/>
      <c r="ALU34" s="26"/>
      <c r="ALV34" s="26"/>
      <c r="ALW34" s="26"/>
      <c r="ALX34" s="26"/>
      <c r="ALY34" s="26"/>
    </row>
    <row r="36" spans="1:1013" ht="15">
      <c r="J36" s="1" t="s">
        <v>120</v>
      </c>
    </row>
    <row r="37" spans="1:1013" ht="15">
      <c r="F37" s="1"/>
    </row>
    <row r="41" spans="1:1013" ht="15">
      <c r="L41" s="1" t="s">
        <v>121</v>
      </c>
    </row>
  </sheetData>
  <mergeCells count="2">
    <mergeCell ref="B1:M1"/>
    <mergeCell ref="B2:M2"/>
  </mergeCells>
  <printOptions horizontalCentered="1"/>
  <pageMargins left="0.1736220472440945" right="2.4409448818897644E-2" top="0.4216535433070866" bottom="0.22637795275590553" header="0.38188976377952755" footer="0.18661417322834647"/>
  <pageSetup paperSize="0" scale="2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OBRAS_CONCLUÍDAS</vt:lpstr>
      <vt:lpstr>OBRAS_CONCLUÍDAS!Area_de_impressao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contabilidade</dc:creator>
  <cp:lastModifiedBy>danilo contabilidade</cp:lastModifiedBy>
  <cp:revision>429</cp:revision>
  <cp:lastPrinted>2025-05-14T16:27:05Z</cp:lastPrinted>
  <dcterms:created xsi:type="dcterms:W3CDTF">2025-05-27T12:03:44Z</dcterms:created>
  <dcterms:modified xsi:type="dcterms:W3CDTF">2025-05-27T12:03:46Z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14</vt:lpwstr>
  </property>
  <property fmtid="{D5CDD505-2E9C-101B-9397-08002B2CF9AE}" pid="3" name="ProgId">
    <vt:lpwstr>Word.Document</vt:lpwstr>
  </property>
</Properties>
</file>